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18" documentId="13_ncr:1_{F6CB121F-512D-4AA6-A0C1-0FB36C537598}" xr6:coauthVersionLast="47" xr6:coauthVersionMax="47" xr10:uidLastSave="{23B98BCF-AF98-4DD0-B5E8-F7BB5A6D86E4}"/>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<sst xmlns="http://schemas.openxmlformats.org/spreadsheetml/2006/main" count="180301" uniqueCount="39136">
  <si>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</si>
  <si>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</si>
  <si>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</si>
  <si>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</si>
  <si>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</si>
  <si>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</si>
  <si>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</si>
  <si>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</si>
  <si>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</si>
  <si>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</si>
  <si>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</si>
  <si>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</si>
  <si>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</si>
  <si>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</si>
  <si>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</si>
  <si>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</si>
  <si>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</si>
  <si>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</si>
  <si>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</si>
  <si>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</si>
  <si>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</si>
  <si>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</si>
  <si>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</si>
  <si>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</si>
  <si>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</si>
  <si>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</si>
  <si>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</si>
  <si>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</si>
  <si>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</si>
  <si>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</si>
  <si>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</si>
  <si>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</si>
  <si>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</si>
  <si>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</si>
  <si>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</si>
  <si>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</si>
  <si>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</si>
  <si>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</si>
  <si>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</si>
  <si>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</si>
  <si>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</si>
  <si>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</si>
  <si>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</si>
  <si>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</si>
  <si>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</si>
  <si>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</si>
  <si>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</si>
  <si>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</si>
  <si>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</si>
  <si>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</si>
  <si>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</si>
  <si>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</si>
  <si>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</si>
  <si>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</si>
  <si>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</si>
  <si>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</si>
  <si>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</si>
  <si>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</si>
  <si>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</si>
  <si>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</si>
  <si>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</si>
  <si>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</si>
  <si>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</si>
  <si>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</si>
  <si>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</si>
  <si>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</si>
  <si>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</si>
  <si>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</si>
  <si>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</si>
  <si>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</si>
  <si>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</si>
  <si>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</si>
  <si>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</si>
  <si>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</si>
  <si>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</si>
  <si>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</si>
  <si>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</si>
  <si>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</si>
  <si>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</si>
  <si>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</si>
  <si>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</si>
  <si>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</si>
  <si>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</si>
  <si>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</si>
  <si>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</si>
  <si>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</si>
  <si>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</si>
  <si>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</si>
  <si>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</si>
  <si>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</si>
  <si>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</si>
  <si>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</si>
  <si>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</si>
  <si>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</si>
  <si>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</si>
  <si>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</si>
  <si>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</si>
  <si>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</si>
  <si>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</si>
  <si>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</si>
  <si>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</si>
  <si>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</si>
  <si>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</si>
  <si>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</si>
  <si>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</si>
  <si>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</si>
  <si>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</si>
  <si>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</si>
  <si>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</si>
  <si>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</si>
  <si>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</si>
  <si>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</si>
  <si>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</si>
  <si>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</si>
  <si>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</si>
  <si>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</si>
  <si>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</si>
  <si>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</si>
  <si>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</si>
  <si>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</si>
  <si>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</si>
  <si>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</si>
  <si>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</si>
  <si>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</si>
  <si>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</si>
  <si>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</si>
  <si>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</si>
  <si>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</si>
  <si>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</si>
  <si>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</si>
  <si>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</si>
  <si>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</si>
  <si>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</si>
  <si>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</si>
  <si>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</si>
  <si>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</si>
  <si>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</si>
  <si>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</si>
  <si>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</si>
  <si>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</si>
  <si>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</si>
  <si>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</si>
  <si>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</si>
  <si>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</si>
  <si>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</si>
  <si>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</si>
  <si>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</si>
  <si>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</si>
  <si>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</si>
  <si>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</si>
  <si>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</si>
  <si>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</si>
  <si>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</si>
  <si>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</si>
  <si>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</si>
  <si>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</si>
  <si>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</si>
  <si>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</si>
  <si>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</si>
  <si>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</si>
  <si>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</si>
  <si>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</si>
  <si>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</si>
  <si>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</si>
  <si>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</si>
  <si>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</si>
  <si>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</si>
  <si>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</si>
  <si>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</si>
  <si>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</si>
  <si>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</si>
  <si>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</si>
  <si>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</si>
  <si>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</si>
  <si>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</si>
  <si>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</si>
  <si>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</si>
  <si>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</si>
  <si>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</si>
  <si>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</si>
  <si>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</si>
  <si>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</si>
  <si>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</si>
  <si>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</si>
  <si>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</si>
  <si>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</si>
  <si>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</si>
  <si>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</si>
  <si>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</si>
  <si>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</si>
  <si>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</si>
  <si>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</si>
  <si>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</si>
  <si>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</si>
  <si>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</si>
  <si>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</si>
  <si>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</si>
  <si>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</si>
  <si>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</si>
  <si>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</si>
  <si>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</si>
  <si>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</si>
  <si>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</si>
  <si>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</si>
  <si>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</si>
  <si>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</si>
  <si>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</si>
  <si>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</si>
  <si>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</si>
  <si>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</si>
  <si>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</si>
  <si>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</si>
  <si>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</si>
  <si>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</si>
  <si>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</si>
  <si>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</si>
  <si>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</si>
  <si>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</si>
  <si>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</si>
  <si>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</si>
  <si>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</si>
  <si>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</si>
  <si>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</si>
  <si>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</si>
  <si>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</si>
  <si>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</si>
  <si>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</si>
  <si>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</si>
  <si>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</si>
  <si>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</si>
  <si>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</si>
  <si>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</si>
  <si>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</si>
  <si>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</si>
  <si>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</si>
  <si>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</si>
  <si>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</si>
  <si>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</si>
  <si>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</si>
  <si>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</si>
  <si>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</si>
  <si>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</si>
  <si>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</si>
  <si>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</si>
  <si>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</si>
  <si>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</si>
  <si>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</si>
  <si>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</si>
  <si>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</si>
  <si>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</si>
  <si>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</si>
  <si>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</si>
  <si>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</si>
  <si>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</si>
  <si>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</si>
  <si>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</si>
  <si>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</si>
  <si>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</si>
  <si>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</si>
  <si>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</si>
  <si>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</si>
  <si>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</si>
  <si>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</si>
  <si>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</si>
  <si>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</si>
  <si>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</si>
  <si>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</si>
  <si>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</si>
  <si>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</si>
  <si>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</si>
  <si>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</si>
  <si>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</si>
  <si>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</si>
  <si>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</si>
  <si>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</si>
  <si>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</si>
  <si>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</si>
  <si>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</si>
  <si>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</si>
  <si>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</si>
  <si>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</si>
  <si>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</si>
  <si>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</si>
  <si>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</si>
  <si>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</si>
  <si>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</si>
  <si>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</si>
  <si>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</si>
  <si>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</si>
  <si>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</si>
  <si>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</si>
  <si>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</si>
  <si>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</si>
  <si>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</si>
  <si>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</si>
  <si>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</si>
  <si>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</si>
  <si>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</si>
  <si>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</si>
  <si>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</si>
  <si>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</si>
  <si>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</si>
  <si>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</si>
  <si>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</si>
  <si>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</si>
  <si>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</si>
  <si>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</si>
  <si>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</si>
  <si>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</si>
  <si>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</si>
  <si>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</si>
  <si>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</si>
  <si>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</si>
  <si>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</si>
  <si>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</si>
  <si>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</si>
  <si>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</si>
  <si>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</si>
  <si>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</si>
  <si>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</si>
  <si>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</si>
  <si>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</si>
  <si>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</si>
  <si>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</si>
  <si>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</si>
  <si>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</si>
  <si>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</si>
  <si>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</si>
  <si>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</si>
  <si>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</si>
  <si>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</si>
  <si>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</si>
  <si>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</si>
  <si>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</si>
  <si>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</si>
  <si>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</si>
  <si>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</si>
  <si>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</si>
  <si>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</si>
  <si>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</si>
  <si>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</si>
  <si>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</si>
  <si>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</si>
  <si>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</si>
  <si>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</si>
  <si>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</si>
  <si>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</si>
  <si>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</si>
  <si>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</si>
  <si>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</si>
  <si>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</si>
  <si>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</si>
  <si>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</si>
  <si>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</si>
  <si>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</si>
  <si>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</si>
  <si>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</si>
  <si>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</si>
  <si>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</si>
  <si>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</si>
  <si>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</si>
  <si>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</si>
  <si>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</si>
  <si>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</si>
  <si>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</si>
  <si>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</si>
  <si>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</si>
  <si>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</si>
  <si>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</si>
  <si>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</si>
  <si>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</si>
  <si>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</si>
  <si>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</si>
  <si>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</si>
  <si>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</si>
  <si>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</si>
  <si>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</si>
  <si>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</si>
  <si>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</si>
  <si>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</si>
  <si>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</si>
  <si>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</si>
  <si>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</si>
  <si>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</si>
  <si>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</si>
  <si>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</si>
  <si>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</si>
  <si>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</si>
  <si>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</si>
  <si>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</si>
  <si>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</si>
  <si>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</si>
  <si>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</si>
  <si>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</si>
  <si>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</si>
  <si>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</si>
  <si>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</si>
  <si>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</si>
  <si>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</si>
  <si>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</si>
  <si>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</si>
  <si>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</si>
  <si>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</si>
  <si>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</si>
  <si>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</si>
  <si>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</si>
  <si>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</si>
  <si>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</si>
  <si>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</si>
  <si>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</si>
  <si>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</si>
  <si>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</si>
  <si>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</si>
  <si>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</si>
  <si>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</si>
  <si>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</si>
  <si>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</si>
  <si>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</si>
  <si>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</si>
  <si>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</si>
  <si>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</si>
  <si>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</si>
  <si>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</si>
  <si>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</si>
  <si>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</si>
  <si>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</si>
  <si>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</si>
  <si>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</si>
  <si>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</si>
  <si>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</si>
  <si>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</si>
  <si>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</si>
  <si>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</si>
  <si>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</si>
  <si>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</si>
  <si>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</si>
  <si>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</si>
  <si>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</si>
  <si>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</si>
  <si>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</si>
  <si>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</si>
  <si>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</si>
  <si>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</si>
  <si>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</si>
  <si>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</si>
  <si>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</si>
  <si>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</si>
  <si>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</si>
  <si>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</si>
  <si>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</si>
  <si>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</si>
  <si>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</si>
  <si>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</si>
  <si>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</si>
  <si>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</si>
  <si>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</si>
  <si>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</si>
  <si>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</si>
  <si>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</si>
  <si>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</si>
  <si>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</si>
  <si>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</si>
  <si>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</si>
  <si>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</si>
  <si>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</si>
  <si>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</si>
  <si>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</si>
  <si>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</si>
  <si>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</si>
  <si>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</si>
  <si>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</si>
  <si>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</si>
  <si>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</si>
  <si>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</si>
  <si>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</si>
  <si>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</si>
  <si>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</si>
  <si>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</si>
  <si>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</si>
  <si>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</si>
  <si>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</si>
  <si>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</si>
  <si>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</si>
  <si>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</si>
  <si>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</si>
  <si>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</si>
  <si>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</si>
  <si>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</si>
  <si>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</si>
  <si>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</si>
  <si>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</si>
  <si>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</si>
  <si>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</si>
  <si>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</si>
  <si>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</si>
  <si>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</si>
  <si>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</si>
  <si>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</si>
  <si>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</si>
  <si>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</si>
  <si>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</si>
  <si>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</si>
  <si>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</si>
  <si>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</si>
  <si>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</si>
  <si>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</si>
  <si>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</si>
  <si>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</si>
  <si>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</si>
  <si>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</si>
  <si>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</si>
  <si>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</si>
  <si>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</si>
  <si>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</si>
  <si>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</si>
  <si>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</si>
  <si>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</si>
  <si>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</si>
  <si>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</si>
  <si>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</si>
  <si>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</si>
  <si>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</si>
  <si>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</si>
  <si>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</si>
  <si>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</si>
  <si>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</si>
  <si>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</si>
  <si>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</si>
  <si>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</si>
  <si>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</si>
  <si>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</si>
  <si>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</si>
  <si>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</si>
  <si>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</si>
  <si>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</si>
  <si>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</si>
  <si>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</si>
  <si>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</si>
  <si>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</si>
  <si>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</si>
  <si>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</si>
  <si>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</si>
  <si>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</si>
  <si>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</si>
  <si>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</si>
  <si>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</si>
  <si>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</si>
  <si>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</si>
  <si>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</si>
  <si>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</si>
  <si>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</si>
  <si>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</si>
  <si>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</si>
  <si>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</si>
  <si>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</si>
  <si>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</si>
  <si>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</si>
  <si>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</si>
  <si>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</si>
  <si>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</si>
  <si>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</si>
  <si>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</si>
  <si>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</si>
  <si>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</si>
  <si>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</si>
  <si>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</si>
  <si>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</si>
  <si>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</si>
  <si>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</si>
  <si>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</si>
  <si>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</si>
  <si>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</si>
  <si>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</si>
  <si>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</si>
  <si>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</si>
  <si>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</si>
  <si>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</si>
  <si>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</si>
  <si>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</si>
  <si>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</si>
  <si>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</si>
  <si>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</si>
  <si>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</si>
  <si>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</si>
  <si>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</si>
  <si>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</si>
  <si>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</si>
  <si>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</si>
  <si>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</si>
  <si>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</si>
  <si>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</si>
  <si>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</si>
  <si>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</si>
  <si>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</si>
  <si>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</si>
  <si>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</si>
  <si>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</si>
  <si>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</si>
  <si>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</si>
  <si>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</si>
  <si>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</si>
  <si>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</si>
  <si>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</si>
  <si>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</si>
  <si>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</si>
  <si>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</si>
  <si>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</si>
  <si>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</si>
  <si>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</si>
  <si>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</si>
  <si>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</si>
  <si>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</si>
  <si>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</si>
  <si>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</si>
  <si>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</si>
  <si>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</si>
  <si>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</si>
  <si>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</si>
  <si>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</si>
  <si>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</si>
  <si>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</si>
  <si>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</si>
  <si>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</si>
  <si>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</si>
  <si>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</si>
  <si>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</si>
  <si>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</si>
  <si>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</si>
  <si>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</si>
  <si>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</si>
  <si>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</si>
  <si>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</si>
  <si>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</si>
  <si>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</si>
  <si>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</si>
  <si>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</si>
  <si>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</si>
  <si>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</si>
  <si>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</si>
  <si>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</si>
  <si>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</si>
  <si>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</si>
  <si>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</si>
  <si>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</si>
  <si>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</si>
  <si>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</si>
  <si>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</si>
  <si>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</si>
  <si>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</si>
  <si>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</si>
  <si>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</si>
  <si>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</si>
  <si>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</si>
  <si>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</si>
  <si>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</si>
  <si>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</si>
  <si>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</si>
  <si>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</si>
  <si>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</si>
  <si>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</si>
  <si>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</si>
  <si>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</si>
  <si>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</si>
  <si>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</si>
  <si>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</si>
  <si>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</si>
  <si>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</si>
  <si>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</si>
  <si>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</si>
  <si>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</si>
  <si>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</si>
  <si>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</si>
  <si>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</si>
  <si>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</si>
  <si>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</si>
  <si>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</si>
  <si>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</si>
  <si>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</si>
  <si>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</si>
  <si>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</si>
  <si>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</si>
  <si>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</si>
  <si>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</si>
  <si>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</si>
  <si>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</si>
  <si>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</si>
  <si>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</si>
  <si>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</si>
  <si>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</si>
  <si>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</si>
  <si>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</si>
  <si>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</si>
  <si>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</si>
  <si>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</si>
  <si>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</si>
  <si>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</si>
  <si>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</si>
  <si>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</si>
  <si>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</si>
  <si>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</si>
  <si>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</si>
  <si>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</si>
  <si>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</si>
  <si>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</si>
  <si>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</si>
  <si>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</si>
  <si>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</si>
  <si>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</si>
  <si>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</si>
  <si>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</si>
  <si>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</si>
  <si>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</si>
  <si>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</si>
  <si>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</si>
  <si>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</si>
  <si>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</si>
  <si>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</si>
  <si>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</si>
  <si>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</si>
  <si>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</si>
  <si>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</si>
  <si>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</si>
  <si>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</si>
  <si>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</si>
  <si>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</si>
  <si>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</si>
  <si>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</si>
  <si>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</si>
  <si>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</si>
  <si>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</si>
  <si>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</si>
  <si>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</si>
  <si>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</si>
  <si>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</si>
  <si>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</si>
  <si>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</si>
  <si>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</si>
  <si>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</si>
  <si>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</si>
  <si>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</si>
  <si>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</si>
  <si>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</si>
  <si>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</si>
  <si>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</si>
  <si>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</si>
  <si>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</si>
  <si>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</si>
  <si>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</si>
  <si>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</si>
  <si>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</si>
  <si>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</si>
  <si>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</si>
  <si>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</si>
  <si>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</si>
  <si>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</si>
  <si>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</si>
  <si>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</si>
  <si>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</si>
  <si>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</si>
  <si>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</si>
  <si>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</si>
  <si>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</si>
  <si>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</si>
  <si>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</si>
  <si>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</si>
  <si>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</si>
  <si>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</si>
  <si>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</si>
  <si>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</si>
  <si>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</si>
  <si>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</si>
  <si>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</si>
  <si>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</si>
  <si>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</si>
  <si>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</si>
  <si>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</si>
  <si>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</si>
  <si>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</si>
  <si>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</si>
  <si>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</si>
  <si>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</si>
  <si>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</si>
  <si>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</si>
  <si>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</si>
  <si>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</si>
  <si>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</si>
  <si>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</si>
  <si>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</si>
  <si>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</si>
  <si>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</si>
  <si>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</si>
  <si>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</si>
  <si>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</si>
  <si>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</si>
  <si>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</si>
  <si>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</si>
  <si>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</si>
  <si>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</si>
  <si>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</si>
  <si>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</si>
  <si>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</si>
  <si>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</si>
  <si>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</si>
  <si>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</si>
  <si>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</si>
  <si>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</si>
  <si>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</si>
  <si>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</si>
  <si>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</si>
  <si>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</si>
  <si>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</si>
  <si>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</si>
  <si>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</si>
  <si>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</si>
  <si>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</si>
  <si>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</si>
  <si>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</si>
  <si>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</si>
  <si>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</si>
  <si>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</si>
  <si>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</si>
  <si>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</si>
  <si>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</si>
  <si>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</si>
  <si>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</si>
  <si>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</si>
  <si>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</si>
  <si>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</si>
  <si>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</si>
  <si>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</si>
  <si>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</si>
  <si>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</si>
  <si>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</si>
  <si>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</si>
  <si>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</si>
  <si>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</si>
  <si>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</si>
  <si>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</si>
  <si>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</si>
  <si>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</si>
  <si>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</si>
  <si>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</si>
  <si>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</si>
  <si>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</si>
  <si>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</si>
  <si>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</si>
  <si>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</si>
  <si>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</si>
  <si>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</si>
  <si>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</si>
  <si>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</si>
  <si>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</si>
  <si>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</si>
  <si>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</si>
  <si>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</si>
  <si>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</si>
  <si>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</si>
  <si>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</si>
  <si>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</si>
  <si>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</si>
  <si>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</si>
  <si>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</si>
  <si>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</si>
  <si>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</si>
  <si>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</si>
  <si>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</si>
  <si>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</si>
  <si>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</si>
  <si>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</si>
  <si>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</si>
  <si>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</si>
  <si>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</si>
  <si>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</si>
  <si>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</si>
  <si>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</si>
  <si>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</si>
  <si>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</si>
  <si>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</si>
  <si>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</si>
  <si>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</si>
  <si>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</si>
  <si>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</si>
  <si>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</si>
  <si>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</si>
  <si>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</si>
  <si>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</si>
  <si>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</si>
  <si>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</si>
  <si>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</si>
  <si>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</si>
  <si>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</si>
  <si>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</si>
  <si>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</si>
  <si>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</si>
  <si>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</si>
  <si>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</si>
  <si>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</si>
  <si>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</si>
  <si>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</si>
  <si>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</si>
  <si>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</si>
  <si>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</si>
  <si>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</si>
  <si>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</si>
  <si>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</si>
  <si>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</si>
  <si>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</si>
  <si>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</si>
  <si>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</si>
  <si>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</si>
  <si>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</si>
  <si>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</si>
  <si>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</si>
  <si>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</si>
  <si>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</si>
  <si>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</si>
  <si>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</si>
  <si>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</si>
  <si>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</si>
  <si>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</si>
  <si>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</si>
  <si>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</si>
  <si>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</si>
  <si>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</si>
  <si>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</si>
  <si>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</si>
  <si>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</si>
  <si>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</si>
  <si>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</si>
  <si>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</si>
  <si>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</si>
  <si>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</si>
  <si>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</si>
  <si>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</si>
  <si>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</si>
  <si>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</si>
  <si>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</si>
  <si>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</si>
  <si>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</si>
  <si>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</si>
  <si>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</si>
  <si>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</si>
  <si>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</si>
  <si>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</si>
  <si>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</si>
  <si>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</si>
  <si>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</si>
  <si>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</si>
  <si>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</si>
  <si>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</si>
  <si>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</si>
  <si>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</si>
  <si>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</si>
  <si>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</si>
  <si>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</si>
  <si>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</si>
  <si>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</si>
  <si>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</si>
  <si>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</si>
  <si>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</si>
  <si>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</si>
  <si>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</si>
  <si>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</si>
  <si>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</si>
  <si>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</si>
  <si>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</si>
  <si>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</si>
  <si>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</si>
  <si>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</si>
  <si>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</si>
  <si>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</si>
  <si>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</si>
  <si>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</si>
  <si>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</si>
  <si>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</si>
  <si>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</si>
  <si>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</si>
  <si>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</si>
  <si>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</si>
  <si>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</si>
  <si>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</si>
  <si>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</si>
  <si>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</si>
  <si>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</si>
  <si>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</si>
  <si>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</si>
  <si>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</si>
  <si>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</si>
  <si>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</si>
  <si>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</si>
  <si>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</si>
  <si>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</si>
  <si>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</si>
  <si>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</si>
  <si>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</si>
  <si>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</si>
  <si>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</si>
  <si>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</si>
  <si>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</si>
  <si>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</si>
  <si>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</si>
  <si>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</si>
  <si>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</si>
  <si>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</si>
  <si>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</si>
  <si>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</si>
  <si>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</si>
  <si>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</si>
  <si>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</si>
  <si>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</si>
  <si>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</si>
  <si>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</si>
  <si>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</si>
  <si>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</si>
  <si>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</si>
  <si>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</si>
  <si>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</si>
  <si>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</si>
  <si>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</si>
  <si>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</si>
  <si>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</si>
  <si>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</si>
  <si>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</si>
  <si>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</si>
  <si>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</si>
  <si>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</si>
  <si>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</si>
  <si>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</si>
  <si>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</si>
  <si>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</si>
  <si>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</si>
  <si>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</si>
  <si>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</si>
  <si>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</si>
  <si>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</si>
  <si>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</si>
  <si>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</si>
  <si>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</si>
  <si>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</si>
  <si>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</si>
  <si>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</si>
  <si>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</si>
  <si>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</si>
  <si>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</si>
  <si>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</si>
  <si>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</si>
  <si>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</si>
  <si>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</si>
  <si>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</si>
  <si>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</si>
  <si>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</si>
  <si>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</si>
  <si>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</si>
  <si>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</si>
  <si>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</si>
  <si>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</si>
  <si>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</si>
  <si>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</si>
  <si>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</si>
  <si>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</si>
  <si>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</si>
  <si>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</si>
  <si>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</si>
  <si>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</si>
  <si>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</si>
  <si>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</si>
  <si>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</si>
  <si>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</si>
  <si>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</si>
  <si>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</si>
  <si>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</si>
  <si>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</si>
  <si>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</si>
  <si>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</si>
  <si>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</si>
  <si>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</si>
  <si>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</si>
  <si>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</si>
  <si>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</si>
  <si>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</si>
  <si>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</si>
  <si>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</si>
  <si>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</si>
  <si>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</si>
  <si>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</si>
  <si>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</si>
  <si>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</si>
  <si>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</si>
  <si>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</si>
  <si>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</si>
  <si>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</si>
  <si>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</si>
  <si>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</si>
  <si>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</si>
  <si>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</si>
  <si>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</si>
  <si>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</si>
  <si>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</si>
  <si>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</si>
  <si>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</si>
  <si>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</si>
  <si>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</si>
  <si>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</si>
  <si>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</si>
  <si>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</si>
  <si>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</si>
  <si>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</si>
  <si>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</si>
  <si>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</si>
  <si>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</si>
  <si>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</si>
  <si>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</si>
  <si>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</si>
  <si>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</si>
  <si>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</si>
  <si>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</si>
  <si>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</si>
  <si>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</si>
  <si>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</si>
  <si>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</si>
  <si>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</si>
  <si>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</si>
  <si>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</si>
  <si>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</si>
  <si>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</si>
  <si>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</si>
  <si>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</si>
  <si>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</si>
  <si>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</si>
  <si>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</si>
  <si>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</si>
  <si>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</si>
  <si>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</si>
  <si>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</si>
  <si>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</si>
  <si>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</si>
  <si>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</si>
  <si>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</si>
  <si>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</si>
  <si>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</si>
  <si>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</si>
  <si>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</si>
  <si>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</si>
  <si>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</si>
  <si>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</si>
  <si>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</si>
  <si>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</si>
  <si>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</si>
  <si>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</si>
  <si>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</si>
  <si>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</si>
  <si>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</si>
  <si>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</si>
  <si>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</si>
  <si>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</si>
  <si>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</si>
  <si>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</si>
  <si>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</si>
  <si>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</si>
  <si>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</si>
  <si>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</si>
  <si>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</si>
  <si>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</si>
  <si>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</si>
  <si>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</si>
  <si>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</si>
  <si>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</si>
  <si>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</si>
  <si>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</si>
  <si>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</si>
  <si>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</si>
  <si>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</si>
  <si>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</si>
  <si>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</si>
  <si>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</si>
  <si>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</si>
  <si>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</si>
  <si>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</si>
  <si>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</si>
  <si>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</si>
  <si>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</si>
  <si>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</si>
  <si>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</si>
  <si>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</si>
  <si>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</si>
  <si>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</si>
  <si>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</si>
  <si>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</si>
  <si>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</si>
  <si>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</si>
  <si>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</si>
  <si>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</si>
  <si>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</si>
  <si>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</si>
  <si>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</si>
  <si>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</si>
  <si>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</si>
  <si>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</si>
  <si>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</si>
  <si>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</si>
  <si>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</si>
  <si>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</si>
  <si>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</si>
  <si>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</si>
  <si>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</si>
  <si>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</si>
  <si>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</si>
  <si>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</si>
  <si>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</si>
  <si>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</si>
  <si>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</si>
  <si>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</si>
  <si>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</si>
  <si>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</si>
  <si>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</si>
  <si>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</si>
  <si>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</si>
  <si>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</si>
  <si>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</si>
  <si>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</si>
  <si>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</si>
  <si>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</si>
  <si>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</si>
  <si>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</si>
  <si>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</si>
  <si>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</si>
  <si>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</si>
  <si>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</si>
  <si>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</si>
  <si>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</si>
  <si>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</si>
  <si>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</si>
  <si>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</si>
  <si>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</si>
  <si>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</si>
  <si>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</si>
  <si>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</si>
  <si>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</si>
  <si>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</si>
  <si>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</si>
  <si>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</si>
  <si>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</si>
  <si>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</si>
  <si>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</si>
  <si>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</si>
  <si>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</si>
  <si>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</si>
  <si>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</si>
  <si>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</si>
  <si>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</si>
  <si>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</si>
  <si>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</si>
  <si>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</si>
  <si>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</si>
  <si>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</si>
  <si>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</si>
  <si>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</si>
  <si>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</si>
  <si>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</si>
  <si>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</si>
  <si>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</si>
  <si>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</si>
  <si>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</si>
  <si>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</si>
  <si>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</si>
  <si>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</si>
  <si>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</si>
  <si>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</si>
  <si>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</si>
  <si>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</si>
  <si>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</si>
  <si>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</si>
  <si>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</si>
  <si>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</si>
  <si>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</si>
  <si>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</si>
  <si>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</si>
  <si>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</si>
  <si>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</si>
  <si>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</si>
  <si>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</si>
  <si>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</si>
  <si>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</si>
  <si>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</si>
  <si>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</si>
  <si>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</si>
  <si>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</si>
  <si>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</si>
  <si>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</si>
  <si>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</si>
  <si>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</si>
  <si>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</si>
  <si>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</si>
  <si>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</si>
  <si>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</si>
  <si>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</si>
  <si>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</si>
  <si>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</si>
  <si>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</si>
  <si>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</si>
  <si>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</si>
  <si>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</si>
  <si>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</si>
  <si>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</si>
  <si>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</si>
  <si>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</si>
  <si>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</si>
  <si>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</si>
  <si>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</si>
  <si>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</si>
  <si>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</si>
  <si>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</si>
  <si>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</si>
  <si>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</si>
  <si>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</si>
  <si>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</si>
  <si>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</si>
  <si>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</si>
  <si>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</si>
  <si>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</si>
  <si>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</si>
  <si>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</si>
  <si>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</si>
  <si>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</si>
  <si>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</si>
  <si>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</si>
  <si>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</si>
  <si>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</si>
  <si>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</si>
  <si>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</si>
  <si>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</si>
  <si>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</si>
  <si>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</si>
  <si>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</si>
  <si>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</si>
  <si>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</si>
  <si>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</si>
  <si>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</si>
  <si>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</si>
  <si>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</si>
  <si>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</si>
  <si>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</si>
  <si>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</si>
  <si>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</si>
  <si>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</si>
  <si>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</si>
  <si>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</si>
  <si>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</si>
  <si>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</si>
  <si>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</si>
  <si>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</si>
  <si>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</si>
  <si>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</si>
  <si>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</si>
  <si>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</si>
  <si>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</si>
  <si>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</si>
  <si>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</si>
  <si>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</si>
  <si>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</si>
  <si>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</si>
  <si>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</si>
  <si>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</si>
  <si>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</si>
  <si>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</si>
  <si>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</si>
  <si>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</si>
  <si>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</si>
  <si>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</si>
  <si>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</si>
  <si>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</si>
  <si>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</si>
  <si>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</si>
  <si>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</si>
  <si>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</si>
  <si>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</si>
  <si>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</si>
  <si>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</si>
  <si>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</si>
  <si>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</si>
  <si>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</si>
  <si>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</si>
  <si>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</si>
  <si>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</si>
  <si>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</si>
  <si>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</si>
  <si>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</si>
  <si>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</si>
  <si>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</si>
  <si>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</si>
  <si>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</si>
  <si>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</si>
  <si>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</si>
  <si>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</si>
  <si>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</si>
  <si>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</si>
  <si>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</si>
  <si>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</si>
  <si>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</si>
  <si>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</si>
  <si>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</si>
  <si>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</si>
  <si>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</si>
  <si>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</si>
  <si>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</si>
  <si>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</si>
  <si>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</si>
  <si>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</si>
  <si>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</si>
  <si>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</si>
  <si>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</si>
  <si>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</si>
  <si>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</si>
  <si>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</si>
  <si>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</si>
  <si>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</si>
  <si>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</si>
  <si>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</si>
  <si>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</si>
  <si>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</si>
  <si>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</si>
  <si>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</si>
  <si>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</si>
  <si>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</si>
  <si>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</si>
  <si>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</si>
  <si>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</si>
  <si>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</si>
  <si>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</si>
  <si>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</si>
  <si>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</si>
  <si>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</si>
  <si>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</si>
  <si>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</si>
  <si>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</si>
  <si>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</si>
  <si>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</si>
  <si>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</si>
  <si>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</si>
  <si>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</si>
  <si>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</si>
  <si>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</si>
  <si>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</si>
  <si>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</si>
  <si>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</si>
  <si>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</si>
  <si>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</si>
  <si>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</si>
  <si>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</si>
  <si>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</si>
  <si>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</si>
  <si>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</si>
  <si>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</si>
  <si>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</si>
  <si>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</si>
  <si>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</si>
  <si>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</si>
  <si>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</si>
  <si>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</si>
  <si>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</si>
  <si>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</si>
  <si>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</si>
  <si>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</si>
  <si>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</si>
  <si>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</si>
  <si>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</si>
  <si>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</si>
  <si>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</si>
  <si>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</si>
  <si>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</si>
  <si>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</si>
  <si>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</si>
  <si>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</si>
  <si>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</si>
  <si>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</si>
  <si>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</si>
  <si>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</si>
  <si>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</si>
  <si>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</si>
  <si>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</si>
  <si>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</si>
  <si>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</si>
  <si>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</si>
  <si>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</si>
  <si>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</si>
  <si>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</si>
  <si>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</si>
  <si>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</si>
  <si>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</si>
  <si>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</si>
  <si>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</si>
  <si>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</si>
  <si>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</si>
  <si>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</si>
  <si>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</si>
  <si>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</si>
  <si>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</si>
  <si>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</si>
  <si>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</si>
  <si>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</si>
  <si>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</si>
  <si>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</si>
  <si>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</si>
  <si>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</si>
  <si>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</si>
  <si>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</si>
  <si>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</si>
  <si>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</si>
  <si>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</si>
  <si>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</si>
  <si>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</si>
  <si>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</si>
  <si>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</si>
  <si>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</si>
  <si>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</si>
  <si>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</si>
  <si>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</si>
  <si>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</si>
  <si>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</si>
  <si>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</si>
  <si>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</si>
  <si>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</si>
  <si>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</si>
  <si>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</si>
  <si>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</si>
  <si>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</si>
  <si>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</si>
  <si>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</si>
  <si>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</si>
  <si>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</si>
  <si>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</si>
  <si>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</si>
  <si>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</si>
  <si>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</si>
  <si>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</si>
  <si>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</si>
  <si>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</si>
  <si>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</si>
  <si>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</si>
  <si>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</si>
  <si>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</si>
  <si>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</si>
  <si>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</si>
  <si>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</si>
  <si>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</si>
  <si>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</si>
  <si>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</si>
  <si>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</si>
  <si>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</si>
  <si>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</si>
  <si>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</si>
  <si>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</si>
  <si>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</si>
  <si>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</si>
  <si>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</si>
  <si>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</si>
  <si>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</si>
  <si>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</si>
  <si>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</si>
  <si>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</si>
  <si>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</si>
  <si>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</si>
  <si>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</si>
  <si>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</si>
  <si>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</si>
  <si>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</si>
  <si>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</si>
  <si>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</si>
  <si>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</si>
  <si>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</si>
  <si>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</si>
  <si>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</si>
  <si>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</si>
  <si>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</si>
  <si>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</si>
  <si>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</si>
  <si>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</si>
  <si>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</si>
  <si>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</si>
  <si>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</si>
  <si>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</si>
  <si>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</si>
  <si>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</si>
  <si>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</si>
  <si>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</si>
  <si>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</si>
  <si>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</si>
  <si>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</si>
  <si>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</si>
  <si>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</si>
  <si>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</si>
  <si>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</si>
  <si>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</si>
  <si>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</si>
  <si>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</si>
  <si>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</si>
  <si>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</si>
  <si>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</si>
  <si>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</si>
  <si>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</si>
  <si>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</si>
  <si>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</si>
  <si>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</si>
  <si>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</si>
  <si>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</si>
  <si>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</si>
  <si>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</si>
  <si>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</si>
  <si>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</si>
  <si>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</si>
  <si>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</si>
  <si>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</si>
  <si>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</si>
  <si>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</si>
  <si>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</si>
  <si>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</si>
  <si>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</si>
  <si>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</si>
  <si>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</si>
  <si>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</si>
  <si>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</si>
  <si>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</si>
  <si>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</si>
  <si>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</si>
  <si>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</si>
  <si>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</si>
  <si>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</si>
  <si>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</si>
  <si>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</si>
  <si>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</si>
  <si>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</si>
  <si>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</si>
  <si>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</si>
  <si>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</si>
  <si>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</si>
  <si>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</si>
  <si>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</si>
  <si>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</si>
  <si>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</si>
  <si>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</si>
  <si>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</si>
  <si>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</si>
  <si>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</si>
  <si>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</si>
  <si>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</si>
  <si>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</si>
  <si>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</si>
  <si>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</si>
  <si>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</si>
  <si>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</si>
  <si>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</si>
  <si>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</si>
  <si>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</si>
  <si>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</si>
  <si>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</si>
  <si>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</si>
  <si>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</si>
  <si>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</si>
  <si>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</si>
  <si>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</si>
  <si>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</si>
  <si>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</si>
  <si>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</si>
  <si>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</si>
  <si>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</si>
  <si>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</si>
  <si>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</si>
  <si>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</si>
  <si>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</si>
  <si>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</si>
  <si>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</si>
  <si>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</si>
  <si>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</si>
  <si>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</si>
  <si>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</si>
  <si>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</si>
  <si>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</si>
  <si>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</si>
  <si>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</si>
  <si>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</si>
  <si>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</si>
  <si>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</si>
  <si>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</si>
  <si>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</si>
  <si>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</si>
  <si>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</si>
  <si>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</si>
  <si>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</si>
  <si>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</si>
  <si>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</si>
  <si>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</si>
  <si>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</si>
  <si>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</si>
  <si>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</si>
  <si>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</si>
  <si>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</si>
  <si>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</si>
  <si>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</si>
  <si>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</si>
  <si>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</si>
  <si>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</si>
  <si>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</si>
  <si>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</si>
  <si>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</si>
  <si>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</si>
  <si>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</si>
  <si>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</si>
  <si>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</si>
  <si>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</si>
  <si>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</si>
  <si>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</si>
  <si>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</si>
  <si>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</si>
  <si>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</si>
  <si>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</si>
  <si>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</si>
  <si>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</si>
  <si>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</si>
  <si>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</si>
  <si>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</si>
  <si>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</si>
  <si>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</si>
  <si>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</si>
  <si>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</si>
  <si>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</si>
  <si>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</si>
  <si>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</si>
  <si>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</si>
  <si>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</si>
  <si>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</si>
  <si>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</si>
  <si>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</si>
  <si>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</si>
  <si>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</si>
  <si>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</si>
  <si>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</si>
  <si>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</si>
  <si>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</si>
  <si>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</si>
  <si>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</si>
  <si>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</si>
  <si>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</si>
  <si>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</si>
  <si>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</si>
  <si>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</si>
  <si>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</si>
  <si>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</si>
  <si>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</si>
  <si>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</si>
  <si>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</si>
  <si>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</si>
  <si>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</si>
  <si>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</si>
  <si>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</si>
  <si>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</si>
  <si>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</si>
  <si>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</si>
  <si>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</si>
  <si>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</si>
  <si>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</si>
  <si>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</si>
  <si>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</si>
  <si>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</si>
  <si>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</si>
  <si>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</si>
  <si>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</si>
  <si>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</si>
  <si>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</si>
  <si>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</si>
  <si>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</si>
  <si>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</si>
  <si>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</si>
  <si>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</si>
  <si>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</si>
  <si>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</si>
  <si>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</si>
  <si>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</si>
  <si>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</si>
  <si>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</si>
  <si>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</si>
  <si>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</si>
  <si>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</si>
  <si>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</si>
  <si>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</si>
  <si>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</si>
  <si>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</si>
  <si>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</si>
  <si>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</si>
  <si>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</si>
  <si>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</si>
  <si>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</si>
  <si>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</si>
  <si>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</si>
  <si>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</si>
  <si>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</si>
  <si>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</si>
  <si>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</si>
  <si>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</si>
  <si>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</si>
  <si>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</si>
  <si>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</si>
  <si>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</si>
  <si>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</si>
  <si>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</si>
  <si>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</si>
  <si>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</si>
  <si>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</si>
  <si>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</si>
  <si>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</si>
  <si>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</si>
  <si>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</si>
  <si>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</si>
  <si>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</si>
  <si>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</si>
  <si>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</si>
  <si>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</si>
  <si>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</si>
  <si>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</si>
  <si>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</si>
  <si>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</si>
  <si>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</si>
  <si>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</si>
  <si>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</si>
  <si>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</si>
  <si>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</si>
  <si>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</si>
  <si>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</si>
  <si>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</si>
  <si>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</si>
  <si>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</si>
  <si>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</si>
  <si>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</si>
  <si>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</si>
  <si>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</si>
  <si>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</si>
  <si>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</si>
  <si>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</si>
  <si>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</si>
  <si>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</si>
  <si>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</si>
  <si>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</si>
  <si>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</si>
  <si>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</si>
  <si>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</si>
  <si>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</si>
  <si>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</si>
  <si>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</si>
  <si>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</si>
  <si>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</si>
  <si>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</si>
  <si>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</si>
  <si>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</si>
  <si>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</si>
  <si>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</si>
  <si>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</si>
  <si>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</si>
  <si>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</si>
  <si>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</si>
  <si>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</si>
  <si>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</si>
  <si>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</si>
  <si>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</si>
  <si>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</si>
  <si>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</si>
  <si>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</si>
  <si>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</si>
  <si>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</si>
  <si>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</si>
  <si>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</si>
  <si>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</si>
  <si>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</si>
  <si>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</si>
  <si>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</si>
  <si>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</si>
  <si>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</si>
  <si>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</si>
  <si>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</si>
  <si>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</si>
  <si>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</si>
  <si>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</si>
  <si>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</si>
  <si>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</si>
  <si>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</si>
  <si>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</si>
  <si>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</si>
  <si>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</si>
  <si>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</si>
  <si>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</si>
  <si>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</si>
  <si>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</si>
  <si>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</si>
  <si>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</si>
  <si>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</si>
  <si>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</si>
  <si>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</si>
  <si>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</si>
  <si>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</si>
  <si>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</si>
  <si>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</si>
  <si>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</si>
  <si>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</si>
  <si>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</si>
  <si>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</si>
  <si>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</si>
  <si>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</si>
  <si>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</si>
  <si>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</si>
  <si>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</si>
  <si>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</si>
  <si>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</si>
  <si>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</si>
  <si>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</si>
  <si>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</si>
  <si>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</si>
  <si>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</si>
  <si>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</si>
  <si>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</si>
  <si>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</si>
  <si>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</si>
  <si>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</si>
  <si>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</si>
  <si>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</si>
  <si>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</si>
  <si>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</si>
  <si>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</si>
  <si>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</si>
  <si>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</si>
  <si>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</si>
  <si>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</si>
  <si>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</si>
  <si>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</si>
  <si>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</si>
  <si>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</si>
  <si>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</si>
  <si>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</si>
  <si>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</si>
  <si>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</si>
  <si>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</si>
  <si>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</si>
  <si>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</si>
  <si>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</si>
  <si>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</si>
  <si>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</si>
  <si>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</si>
  <si>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</si>
  <si>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</si>
  <si>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</si>
  <si>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</si>
  <si>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</si>
  <si>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</si>
  <si>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</si>
  <si>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</si>
  <si>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</si>
  <si>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</si>
  <si>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</si>
  <si>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</si>
  <si>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</si>
  <si>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</si>
  <si>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</si>
  <si>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</si>
  <si>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</si>
  <si>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</si>
  <si>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</si>
  <si>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</si>
  <si>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</si>
  <si>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</si>
  <si>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</si>
  <si>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</si>
  <si>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</si>
  <si>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</si>
  <si>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</si>
  <si>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</si>
  <si>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</si>
  <si>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</si>
  <si>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</si>
  <si>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</si>
  <si>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</si>
  <si>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</si>
  <si>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</si>
  <si>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</si>
  <si>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</si>
  <si>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</si>
  <si>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</si>
  <si>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</si>
  <si>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</si>
  <si>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</si>
  <si>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</si>
  <si>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</si>
  <si>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</si>
  <si>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</si>
  <si>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</si>
  <si>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</si>
  <si>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</si>
  <si>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</si>
  <si>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</si>
  <si>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</si>
  <si>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</si>
  <si>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</si>
  <si>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</si>
  <si>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</si>
  <si>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</si>
  <si>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</si>
  <si>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</si>
  <si>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</si>
  <si>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</si>
  <si>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</si>
  <si>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</si>
  <si>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</si>
  <si>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</si>
  <si>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</si>
  <si>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</si>
  <si>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</si>
  <si>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</si>
  <si>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</si>
  <si>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</si>
  <si>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</si>
  <si>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</si>
  <si>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</si>
  <si>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</si>
  <si>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</si>
  <si>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</si>
  <si>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</si>
  <si>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</si>
  <si>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</si>
  <si>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</si>
  <si>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</si>
  <si>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</si>
  <si>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</si>
  <si>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</si>
  <si>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</si>
  <si>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</si>
  <si>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</si>
  <si>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</si>
  <si>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</si>
  <si>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</si>
  <si>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</si>
  <si>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</si>
  <si>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</si>
  <si>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</si>
  <si>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</si>
  <si>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</si>
  <si>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</si>
  <si>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</si>
  <si>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</si>
  <si>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</si>
  <si>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</si>
  <si>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</si>
  <si>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</si>
  <si>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</si>
  <si>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</si>
  <si>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</si>
  <si>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</si>
  <si>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</si>
  <si>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</si>
  <si>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</si>
  <si>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</si>
  <si>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</si>
  <si>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</si>
  <si>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</si>
  <si>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</si>
  <si>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</si>
  <si>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</si>
  <si>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</si>
  <si>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</si>
  <si>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</si>
  <si>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</si>
  <si>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</si>
  <si>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</si>
  <si>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</si>
  <si>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</si>
  <si>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</si>
  <si>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</si>
  <si>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</si>
  <si>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</si>
  <si>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</si>
  <si>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</si>
  <si>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</si>
  <si>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</si>
  <si>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</si>
  <si>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</si>
  <si>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</si>
  <si>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</si>
  <si>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</si>
  <si>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</si>
  <si>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</si>
  <si>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</si>
  <si>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</si>
  <si>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</si>
  <si>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</si>
  <si>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</si>
  <si>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</si>
  <si>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</si>
  <si>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</si>
  <si>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</si>
  <si>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</si>
  <si>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</si>
  <si>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</si>
  <si>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</si>
  <si>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</si>
  <si>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</si>
  <si>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</si>
  <si>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</si>
  <si>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</si>
  <si>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</si>
  <si>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</si>
  <si>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</si>
  <si>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</si>
  <si>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</si>
  <si>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</si>
  <si>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</si>
  <si>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</si>
  <si>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</si>
  <si>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</si>
  <si>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</si>
  <si>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</si>
  <si>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</si>
  <si>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</si>
  <si>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</si>
  <si>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</si>
  <si>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</si>
  <si>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</si>
  <si>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</si>
  <si>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</si>
  <si>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</si>
  <si>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</si>
  <si>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</si>
  <si>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</si>
  <si>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</si>
  <si>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</si>
  <si>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</si>
  <si>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</si>
  <si>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</si>
  <si>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</si>
  <si>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</si>
  <si>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</si>
  <si>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</si>
  <si>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</si>
  <si>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</si>
  <si>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</si>
  <si>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</si>
  <si>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</si>
  <si>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</si>
  <si>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</si>
  <si>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</si>
  <si>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</si>
  <si>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</si>
  <si>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</si>
  <si>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</si>
  <si>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</si>
  <si>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</si>
  <si>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</si>
  <si>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</si>
  <si>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</si>
  <si>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</si>
  <si>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</si>
  <si>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</si>
  <si>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</si>
  <si>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</si>
  <si>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</si>
  <si>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</si>
  <si>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</si>
  <si>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</si>
  <si>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</si>
  <si>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</si>
  <si>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</si>
  <si>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</si>
  <si>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</si>
  <si>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</si>
  <si>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</si>
  <si>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</si>
  <si>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</si>
  <si>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</si>
  <si>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</si>
  <si>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</si>
  <si>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</si>
  <si>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</si>
  <si>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</si>
  <si>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</si>
  <si>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</si>
  <si>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</si>
  <si>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</si>
  <si>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</si>
  <si>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</si>
  <si>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</si>
  <si>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</si>
  <si>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</si>
  <si>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</si>
  <si>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</si>
  <si>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</si>
  <si>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</si>
  <si>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</si>
  <si>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</si>
  <si>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</si>
  <si>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</si>
  <si>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</si>
  <si>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</si>
  <si>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</si>
  <si>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</si>
  <si>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</si>
  <si>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</si>
  <si>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</si>
  <si>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</si>
  <si>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</si>
  <si>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</si>
  <si>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</si>
  <si>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</si>
  <si>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</si>
  <si>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</si>
  <si>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</si>
  <si>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</si>
  <si>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</si>
  <si>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</si>
  <si>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</si>
  <si>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</si>
  <si>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</si>
  <si>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</si>
  <si>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</si>
  <si>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</si>
  <si>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</si>
  <si>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</si>
  <si>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</si>
  <si>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</si>
  <si>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</si>
  <si>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</si>
  <si>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</si>
  <si>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</si>
  <si>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</si>
  <si>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</si>
  <si>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</si>
  <si>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</si>
  <si>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</si>
  <si>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</si>
  <si>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</si>
  <si>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</si>
  <si>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</si>
  <si>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</si>
  <si>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</si>
  <si>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</si>
  <si>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</si>
  <si>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</si>
  <si>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</si>
  <si>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</si>
  <si>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</si>
  <si>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</si>
  <si>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</si>
  <si>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</si>
  <si>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</si>
  <si>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</si>
  <si>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</si>
  <si>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</si>
  <si>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</si>
  <si>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</si>
  <si>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</si>
  <si>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</si>
  <si>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</si>
  <si>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</si>
  <si>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</si>
  <si>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</si>
  <si>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</si>
  <si>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</si>
  <si>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</si>
  <si>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</si>
  <si>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</si>
  <si>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</si>
  <si>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</si>
  <si>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</si>
  <si>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</si>
  <si>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</si>
  <si>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</si>
  <si>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</si>
  <si>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</si>
  <si>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</si>
  <si>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</si>
  <si>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</si>
  <si>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</si>
  <si>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</si>
  <si>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</si>
  <si>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</si>
  <si>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</si>
  <si>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</si>
  <si>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</si>
  <si>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</si>
  <si>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</si>
  <si>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</si>
  <si>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</si>
  <si>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</si>
  <si>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</si>
  <si>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</si>
  <si>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</si>
  <si>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</si>
  <si>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</si>
  <si>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</si>
  <si>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</si>
  <si>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</si>
  <si>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</si>
  <si>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</si>
  <si>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</si>
  <si>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</si>
  <si>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</si>
  <si>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</si>
  <si>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</si>
  <si>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</si>
  <si>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</si>
  <si>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</si>
  <si>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</si>
  <si>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</si>
  <si>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</si>
  <si>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</si>
  <si>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</si>
  <si>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</si>
  <si>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</si>
  <si>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</si>
  <si>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</si>
  <si>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</si>
  <si>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</si>
  <si>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</si>
  <si>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</si>
  <si>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</si>
  <si>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</si>
  <si>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</si>
  <si>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</si>
  <si>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</si>
  <si>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</si>
  <si>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</si>
  <si>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</si>
  <si>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</si>
  <si>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</si>
  <si>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</si>
  <si>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</si>
  <si>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</si>
  <si>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</si>
  <si>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</si>
  <si>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</si>
  <si>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</si>
  <si>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</si>
  <si>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</si>
  <si>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</si>
  <si>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</si>
  <si>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</si>
  <si>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</si>
  <si>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</si>
  <si>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</si>
  <si>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</si>
  <si>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</si>
  <si>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</si>
  <si>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</si>
  <si>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</si>
  <si>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</si>
  <si>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</si>
  <si>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</si>
  <si>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</si>
  <si>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</si>
  <si>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</si>
  <si>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</si>
  <si>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</si>
  <si>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</si>
  <si>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</si>
  <si>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</si>
  <si>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</si>
  <si>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</si>
  <si>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</si>
  <si>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</si>
  <si>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</si>
  <si>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</si>
  <si>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</si>
  <si>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</si>
  <si>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</si>
  <si>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</si>
  <si>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</si>
  <si>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</si>
  <si>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</si>
  <si>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</si>
  <si>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</si>
  <si>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</si>
  <si>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</si>
  <si>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</si>
  <si>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</si>
  <si>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</si>
  <si>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</si>
  <si>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</si>
  <si>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</si>
  <si>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</si>
  <si>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</si>
  <si>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</si>
  <si>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</si>
  <si>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</si>
  <si>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</si>
  <si>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</si>
  <si>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</si>
  <si>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</si>
  <si>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</si>
  <si>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</si>
  <si>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</si>
  <si>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</si>
  <si>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</si>
  <si>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</si>
  <si>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</si>
  <si>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</si>
  <si>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</si>
  <si>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</si>
  <si>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</si>
  <si>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</si>
  <si>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</si>
  <si>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</si>
  <si>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</si>
  <si>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</si>
  <si>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</si>
  <si>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</si>
  <si>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</si>
  <si>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</si>
  <si>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</si>
  <si>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</si>
  <si>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</si>
  <si>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</si>
  <si>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</si>
  <si>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</si>
  <si>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</si>
  <si>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</si>
  <si>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</si>
  <si>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</si>
  <si>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</si>
  <si>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</si>
  <si>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</si>
  <si>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</si>
  <si>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</si>
  <si>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</si>
  <si>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</si>
  <si>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</si>
  <si>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</si>
  <si>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</si>
  <si>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</si>
  <si>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</si>
  <si>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</si>
  <si>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</si>
  <si>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</si>
  <si>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</si>
  <si>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</si>
  <si>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</si>
  <si>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</si>
  <si>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</si>
  <si>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</si>
  <si>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</si>
  <si>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</si>
  <si>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</si>
  <si>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</si>
  <si>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</si>
  <si>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</si>
  <si>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</si>
  <si>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</si>
  <si>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</si>
  <si>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</si>
  <si>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</si>
  <si>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</si>
  <si>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</si>
  <si>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</si>
  <si>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</si>
  <si>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</si>
  <si>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</si>
  <si>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</si>
  <si>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</si>
  <si>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</si>
  <si>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</si>
  <si>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</si>
  <si>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</si>
  <si>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</si>
  <si>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</si>
  <si>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</si>
  <si>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</si>
  <si>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</si>
  <si>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</si>
  <si>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</si>
  <si>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</si>
  <si>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</si>
  <si>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</si>
  <si>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</si>
  <si>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</si>
  <si>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</si>
  <si>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</si>
  <si>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</si>
  <si>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</si>
  <si>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</si>
  <si>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</si>
  <si>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</si>
  <si>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</si>
  <si>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</si>
  <si>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</si>
  <si>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</si>
  <si>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</si>
  <si>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</si>
  <si>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</si>
  <si>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</si>
  <si>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</si>
  <si>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</si>
  <si>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</si>
  <si>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</si>
  <si>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</si>
  <si>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</si>
  <si>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</si>
  <si>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</si>
  <si>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</si>
  <si>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</si>
  <si>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</si>
  <si>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</si>
  <si>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</si>
  <si>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</si>
  <si>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</si>
  <si>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</si>
  <si>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</si>
  <si>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</si>
  <si>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</si>
  <si>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</si>
  <si>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</si>
  <si>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</si>
  <si>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</si>
  <si>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</si>
  <si>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</si>
  <si>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</si>
  <si>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</si>
  <si>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</si>
  <si>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</si>
  <si>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</si>
  <si>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</si>
  <si>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</si>
  <si>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</si>
  <si>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</si>
  <si>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</si>
  <si>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</si>
  <si>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</si>
  <si>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</si>
  <si>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</si>
  <si>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</si>
  <si>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</si>
  <si>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</si>
  <si>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</si>
  <si>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</si>
  <si>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</si>
  <si>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</si>
  <si>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</si>
  <si>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</si>
  <si>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</si>
  <si>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</si>
  <si>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</si>
  <si>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</si>
  <si>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</si>
  <si>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</si>
  <si>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</si>
  <si>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</si>
  <si>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</si>
  <si>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</si>
  <si>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</si>
  <si>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</si>
  <si>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</si>
  <si>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</si>
  <si>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</si>
  <si>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</si>
  <si>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</si>
  <si>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</si>
  <si>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</si>
  <si>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</si>
  <si>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</si>
  <si>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</si>
  <si>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</si>
  <si>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</si>
  <si>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</si>
  <si>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</si>
  <si>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</si>
  <si>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</si>
  <si>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</si>
  <si>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</si>
  <si>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</si>
  <si>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</si>
  <si>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</si>
  <si>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</si>
  <si>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</si>
  <si>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</si>
  <si>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</si>
  <si>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</si>
  <si>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</si>
  <si>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</si>
  <si>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</si>
  <si>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</si>
  <si>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</si>
  <si>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</si>
  <si>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</si>
  <si>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</si>
  <si>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</si>
  <si>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</si>
  <si>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</si>
  <si>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</si>
  <si>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</si>
  <si>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</si>
  <si>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</si>
  <si>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</si>
  <si>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</si>
  <si>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</si>
  <si>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</si>
  <si>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</si>
  <si>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</si>
  <si>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</si>
  <si>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</si>
  <si>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</si>
  <si>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</si>
  <si>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</si>
  <si>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</si>
  <si>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</si>
  <si>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</si>
  <si>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</si>
  <si>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</si>
  <si>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</si>
  <si>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</si>
  <si>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</si>
  <si>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</si>
  <si>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</si>
  <si>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</si>
  <si>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</si>
  <si>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</si>
  <si>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</si>
  <si>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</si>
  <si>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</si>
  <si>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</si>
  <si>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</si>
  <si>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</si>
  <si>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</si>
  <si>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</si>
  <si>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</si>
  <si>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</si>
  <si>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</si>
  <si>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</si>
  <si>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</si>
  <si>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</si>
  <si>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</si>
  <si>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</si>
  <si>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</si>
  <si>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</si>
  <si>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</si>
  <si>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</si>
  <si>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</si>
  <si>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</si>
  <si>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</si>
  <si>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</si>
  <si>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</si>
  <si>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</si>
  <si>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</si>
  <si>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</si>
  <si>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</si>
  <si>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</si>
  <si>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</si>
  <si>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</si>
  <si>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</si>
  <si>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</si>
  <si>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</si>
  <si>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</si>
  <si>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</si>
  <si>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</si>
  <si>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</si>
  <si>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</si>
  <si>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</si>
  <si>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</si>
  <si>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</si>
  <si>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</si>
  <si>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</si>
  <si>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</si>
  <si>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</si>
  <si>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</si>
  <si>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</si>
  <si>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</si>
  <si>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</si>
  <si>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</si>
  <si>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</si>
  <si>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</si>
  <si>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</si>
  <si>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</si>
  <si>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</si>
  <si>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</si>
  <si>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</si>
  <si>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</si>
  <si>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</si>
  <si>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</si>
  <si>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</si>
  <si>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</si>
  <si>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</si>
  <si>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</si>
  <si>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</si>
  <si>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</si>
  <si>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</si>
  <si>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</si>
  <si>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</si>
  <si>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</si>
  <si>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</si>
  <si>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</si>
  <si>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</si>
  <si>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</si>
  <si>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</si>
  <si>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</si>
  <si>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</si>
  <si>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</si>
  <si>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</si>
  <si>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</si>
  <si>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</si>
  <si>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</si>
  <si>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</si>
  <si>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</si>
  <si>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</si>
  <si>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</si>
  <si>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</si>
  <si>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</si>
  <si>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</si>
  <si>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</si>
  <si>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</si>
  <si>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</si>
  <si>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</si>
  <si>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</si>
  <si>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</si>
  <si>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</si>
  <si>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</si>
  <si>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</si>
  <si>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</si>
  <si>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</si>
  <si>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</si>
  <si>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</si>
  <si>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</si>
  <si>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</si>
  <si>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</si>
  <si>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</si>
  <si>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</si>
  <si>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</si>
  <si>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</si>
  <si>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</si>
  <si>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</si>
  <si>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</si>
  <si>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</si>
  <si>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</si>
  <si>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</si>
  <si>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</si>
  <si>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</si>
  <si>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</si>
  <si>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</si>
  <si>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</si>
  <si>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</si>
  <si>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</si>
  <si>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</si>
  <si>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</si>
  <si>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</si>
  <si>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</si>
  <si>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</si>
  <si>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</si>
  <si>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</si>
  <si>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</si>
  <si>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</si>
  <si>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</si>
  <si>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</si>
  <si>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</si>
  <si>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</si>
  <si>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</si>
  <si>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</si>
  <si>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</si>
  <si>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</si>
  <si>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</si>
  <si>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</si>
  <si>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</si>
  <si>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</si>
  <si>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</si>
  <si>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</si>
  <si>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</si>
  <si>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</si>
  <si>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</si>
  <si>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</si>
  <si>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</si>
  <si>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</si>
  <si>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</si>
  <si>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</si>
  <si>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</si>
  <si>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</si>
  <si>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</si>
  <si>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</si>
  <si>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</si>
  <si>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</si>
  <si>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</si>
  <si>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</si>
  <si>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</si>
  <si>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</si>
  <si>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</si>
  <si>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</si>
  <si>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</si>
  <si>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</si>
  <si>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</si>
  <si>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</si>
  <si>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</si>
  <si>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</si>
  <si>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</si>
  <si>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</si>
  <si>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</si>
  <si>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</si>
  <si>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</si>
  <si>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</si>
  <si>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</si>
  <si>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</si>
  <si>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</si>
  <si>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</si>
  <si>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</si>
  <si>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</si>
  <si>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</si>
  <si>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</si>
  <si>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</si>
  <si>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</si>
  <si>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</si>
  <si>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</si>
  <si>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</si>
  <si>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</si>
  <si>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</si>
  <si>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</si>
  <si>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</si>
  <si>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</si>
  <si>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</si>
  <si>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</si>
  <si>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</si>
  <si>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</si>
  <si>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</si>
  <si>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</si>
  <si>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</si>
  <si>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</si>
  <si>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</si>
  <si>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</si>
  <si>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</si>
  <si>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</si>
  <si>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</si>
  <si>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</si>
  <si>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</si>
  <si>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</si>
  <si>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</si>
  <si>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</si>
  <si>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</si>
  <si>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</si>
  <si>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</si>
  <si>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</si>
  <si>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</si>
  <si>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</si>
  <si>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</si>
  <si>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</si>
  <si>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</si>
  <si>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</si>
  <si>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</si>
  <si>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</si>
  <si>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</si>
  <si>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</si>
  <si>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</si>
  <si>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</si>
  <si>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</si>
  <si>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</si>
  <si>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</si>
  <si>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</si>
  <si>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</si>
  <si>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</si>
  <si>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</si>
  <si>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</si>
  <si>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</si>
  <si>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</si>
  <si>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</si>
  <si>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</si>
  <si>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</si>
  <si>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</si>
  <si>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</si>
  <si>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</si>
  <si>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</si>
  <si>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</si>
  <si>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</si>
  <si>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</si>
  <si>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</si>
  <si>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</si>
  <si>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</si>
  <si>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</si>
  <si>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</si>
  <si>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</si>
  <si>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</si>
  <si>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</si>
  <si>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</si>
  <si>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</si>
  <si>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</si>
  <si>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</si>
  <si>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</si>
  <si>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</si>
  <si>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</si>
  <si>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</si>
  <si>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</si>
  <si>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</si>
  <si>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</si>
  <si>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</si>
  <si>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</si>
  <si>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</si>
  <si>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</si>
  <si>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</si>
  <si>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</si>
  <si>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</si>
  <si>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</si>
  <si>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</si>
  <si>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</si>
  <si>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</si>
  <si>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</si>
  <si>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</si>
  <si>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</si>
  <si>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</si>
  <si>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</si>
  <si>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</si>
  <si>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</si>
  <si>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</si>
  <si>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</si>
  <si>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</si>
  <si>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</si>
  <si>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</si>
  <si>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</si>
  <si>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</si>
  <si>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</si>
  <si>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</si>
  <si>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</si>
  <si>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</si>
  <si>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</si>
  <si>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</si>
  <si>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</si>
  <si>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</si>
  <si>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</si>
  <si>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</si>
  <si>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</si>
  <si>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</si>
  <si>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</si>
  <si>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</si>
  <si>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</si>
  <si>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</si>
  <si>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</si>
  <si>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</si>
  <si>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</si>
  <si>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</si>
  <si>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</si>
  <si>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</si>
  <si>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</si>
  <si>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</si>
  <si>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</si>
  <si>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</si>
  <si>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</si>
  <si>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</si>
  <si>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</si>
  <si>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</si>
  <si>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</si>
  <si>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</si>
  <si>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</si>
  <si>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</si>
  <si>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</si>
  <si>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</si>
  <si>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</si>
  <si>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</si>
  <si>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</si>
  <si>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</si>
  <si>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</si>
  <si>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</si>
  <si>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</si>
  <si>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</si>
  <si>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</si>
  <si>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</si>
  <si>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</si>
  <si>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</si>
  <si>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</si>
  <si>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</si>
  <si>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</si>
  <si>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</si>
  <si>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</si>
  <si>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</si>
  <si>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</si>
  <si>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</si>
  <si>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</si>
  <si>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</si>
  <si>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</si>
  <si>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</si>
  <si>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</si>
  <si>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</si>
  <si>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</si>
  <si>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</si>
  <si>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</si>
  <si>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</si>
  <si>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</si>
  <si>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</si>
  <si>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</si>
  <si>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</si>
  <si>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</si>
  <si>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</si>
  <si>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</si>
  <si>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</si>
  <si>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</si>
  <si>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</si>
  <si>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</si>
  <si>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</si>
  <si>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</si>
  <si>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</si>
  <si>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</si>
  <si>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</si>
  <si>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</si>
  <si>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</si>
  <si>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</si>
  <si>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</si>
  <si>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</si>
  <si>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</si>
  <si>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</si>
  <si>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</si>
  <si>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</si>
  <si>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</si>
  <si>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</si>
  <si>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</si>
  <si>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</si>
  <si>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</si>
  <si>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</si>
  <si>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</si>
  <si>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</si>
  <si>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</si>
  <si>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</si>
  <si>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</si>
  <si>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</si>
  <si>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</si>
  <si>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</si>
  <si>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</si>
  <si>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</si>
  <si>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</si>
  <si>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</si>
  <si>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</si>
  <si>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</si>
  <si>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</si>
  <si>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</si>
  <si>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</si>
  <si>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</si>
  <si>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</si>
  <si>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</si>
  <si>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</si>
  <si>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</si>
  <si>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</si>
  <si>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</si>
  <si>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</si>
  <si>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</si>
  <si>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</si>
  <si>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</si>
  <si>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</si>
  <si>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</si>
  <si>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</si>
  <si>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</si>
  <si>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</si>
  <si>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</si>
  <si>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</si>
  <si>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</si>
  <si>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</si>
  <si>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</si>
  <si>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</si>
  <si>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</si>
  <si>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</si>
  <si>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</si>
  <si>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</si>
  <si>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</si>
  <si>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</si>
  <si>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</si>
  <si>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</si>
  <si>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</si>
  <si>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</si>
  <si>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</si>
  <si>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</si>
  <si>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</si>
  <si>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</si>
  <si>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</si>
  <si>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</si>
  <si>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</si>
  <si>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</si>
  <si>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</si>
  <si>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</si>
  <si>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</si>
  <si>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</si>
  <si>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</si>
  <si>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</si>
  <si>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</si>
  <si>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</si>
  <si>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</si>
  <si>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</si>
  <si>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</si>
  <si>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</si>
  <si>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</si>
  <si>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</si>
  <si>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</si>
  <si>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</si>
  <si>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</si>
  <si>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</si>
  <si>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</si>
  <si>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</si>
  <si>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</si>
  <si>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</si>
  <si>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</si>
  <si>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</si>
  <si>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</si>
  <si>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</si>
  <si>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</si>
  <si>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</si>
  <si>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</si>
  <si>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</si>
  <si>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</si>
  <si>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</si>
  <si>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</si>
  <si>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</si>
  <si>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</si>
  <si>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</si>
  <si>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</si>
  <si>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</si>
  <si>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</si>
  <si>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</si>
  <si>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</si>
  <si>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</si>
  <si>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</si>
  <si>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</si>
  <si>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</si>
  <si>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</si>
  <si>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</si>
  <si>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</si>
  <si>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</si>
  <si>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</si>
  <si>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</si>
  <si>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</si>
  <si>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</si>
  <si>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</si>
  <si>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</si>
  <si>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</si>
  <si>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</si>
  <si>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</si>
  <si>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</si>
  <si>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</si>
  <si>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</si>
  <si>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</si>
  <si>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</si>
  <si>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</si>
  <si>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</si>
  <si>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</si>
  <si>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</si>
  <si>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</si>
  <si>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</si>
  <si>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</si>
  <si>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</si>
  <si>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</si>
  <si>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</si>
  <si>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</si>
  <si>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</si>
  <si>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</si>
  <si>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</si>
  <si>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</si>
  <si>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</si>
  <si>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</si>
  <si>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</si>
  <si>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</si>
  <si>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</si>
  <si>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</si>
  <si>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</si>
  <si>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</si>
  <si>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</si>
  <si>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</si>
  <si>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</si>
  <si>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</si>
  <si>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</si>
  <si>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</si>
  <si>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</si>
  <si>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</si>
  <si>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</si>
  <si>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</si>
  <si>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</si>
  <si>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</si>
  <si>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</si>
  <si>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</si>
  <si>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</si>
  <si>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</si>
  <si>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</si>
  <si>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</si>
  <si>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</si>
  <si>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</si>
  <si>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</si>
  <si>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</si>
  <si>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</si>
  <si>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</si>
  <si>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</si>
  <si>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</si>
  <si>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</si>
  <si>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</si>
  <si>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</si>
  <si>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</si>
  <si>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</si>
  <si>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</si>
  <si>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</si>
  <si>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</si>
  <si>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</si>
  <si>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</si>
  <si>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</si>
  <si>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</si>
  <si>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</si>
  <si>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</si>
  <si>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</si>
  <si>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</si>
  <si>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</si>
  <si>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</si>
  <si>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</si>
  <si>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</si>
  <si>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</si>
  <si>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</si>
  <si>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</si>
  <si>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</si>
  <si>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</si>
  <si>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</si>
  <si>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</si>
  <si>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</si>
  <si>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</si>
  <si>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</si>
  <si>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</si>
  <si>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</si>
  <si>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</si>
  <si>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</si>
  <si>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</si>
  <si>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</si>
  <si>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</si>
  <si>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</si>
  <si>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</si>
  <si>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</si>
  <si>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</si>
  <si>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</si>
  <si>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</si>
  <si>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</si>
  <si>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</si>
  <si>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</si>
  <si>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</si>
  <si>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</si>
  <si>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</si>
  <si>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</si>
  <si>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</si>
  <si>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</si>
  <si>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</si>
  <si>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</si>
  <si>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</si>
  <si>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</si>
  <si>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</si>
  <si>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</si>
  <si>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</si>
  <si>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</si>
  <si>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</si>
  <si>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</si>
  <si>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</si>
  <si>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</si>
  <si>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</si>
  <si>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</si>
  <si>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</si>
  <si>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</si>
  <si>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</si>
  <si>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</si>
  <si>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</si>
  <si>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</si>
  <si>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</si>
  <si>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</si>
  <si>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</si>
  <si>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</si>
  <si>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</si>
  <si>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</si>
  <si>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</si>
  <si>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</si>
  <si>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</si>
  <si>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</si>
  <si>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</si>
  <si>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</si>
  <si>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</si>
  <si>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</si>
  <si>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</si>
  <si>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</si>
  <si>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</si>
  <si>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</si>
  <si>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</si>
  <si>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</si>
  <si>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</si>
  <si>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</si>
  <si>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</si>
  <si>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</si>
  <si>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</si>
  <si>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</si>
  <si>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</si>
  <si>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</si>
  <si>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</si>
  <si>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</si>
  <si>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</si>
  <si>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</si>
  <si>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</si>
  <si>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</si>
  <si>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</si>
  <si>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</si>
  <si>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</si>
  <si>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</si>
  <si>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</si>
  <si>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</si>
  <si>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</si>
  <si>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</si>
  <si>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</si>
  <si>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</si>
  <si>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</si>
  <si>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</si>
  <si>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</si>
  <si>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</si>
  <si>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</si>
  <si>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</si>
  <si>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</si>
  <si>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</si>
  <si>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</si>
  <si>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</si>
  <si>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</si>
  <si>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</si>
  <si>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</si>
  <si>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</si>
  <si>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</si>
  <si>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</si>
  <si>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</si>
  <si>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</si>
  <si>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</si>
  <si>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</si>
  <si>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</si>
  <si>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</si>
  <si>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</si>
  <si>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</si>
  <si>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</si>
  <si>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</si>
  <si>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</si>
  <si>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</si>
  <si>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</si>
  <si>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</si>
  <si>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</si>
  <si>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</si>
  <si>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</si>
  <si>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</si>
  <si>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</si>
  <si>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</si>
  <si>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</si>
  <si>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</si>
  <si>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</si>
  <si>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</si>
  <si>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</si>
  <si>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</si>
  <si>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</si>
  <si>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</si>
  <si>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</si>
  <si>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</si>
  <si>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</si>
  <si>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</si>
  <si>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</si>
  <si>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</si>
  <si>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</si>
  <si>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</si>
  <si>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</si>
  <si>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</si>
  <si>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</si>
  <si>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</si>
  <si>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</si>
  <si>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</si>
  <si>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</si>
  <si>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</si>
  <si>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</si>
  <si>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</si>
  <si>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</si>
  <si>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</si>
  <si>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</si>
  <si>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</si>
  <si>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</si>
  <si>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</si>
  <si>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</si>
  <si>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</si>
  <si>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</si>
  <si>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</si>
  <si>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</si>
  <si>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</si>
  <si>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</si>
  <si>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</si>
  <si>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</si>
  <si>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</si>
  <si>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</si>
  <si>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</si>
  <si>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</si>
  <si>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</si>
  <si>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</si>
  <si>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</si>
  <si>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</si>
  <si>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</si>
  <si>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</si>
  <si>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</si>
  <si>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</si>
  <si>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</si>
  <si>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</si>
  <si>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</si>
  <si>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</si>
  <si>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</si>
  <si>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</si>
  <si>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</si>
  <si>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</si>
  <si>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</si>
  <si>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</si>
  <si>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</si>
  <si>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</si>
  <si>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</si>
  <si>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</si>
  <si>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</si>
  <si>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</si>
  <si>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</si>
  <si>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</si>
  <si>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</si>
  <si>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</si>
  <si>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</si>
  <si>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</si>
  <si>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</si>
  <si>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</si>
  <si>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</si>
  <si>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</si>
  <si>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</si>
  <si>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</si>
  <si>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</si>
  <si>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</si>
  <si>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</si>
  <si>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</si>
  <si>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</si>
  <si>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</si>
  <si>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</si>
  <si>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</si>
  <si>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</si>
  <si>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</si>
  <si>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</si>
  <si>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</si>
  <si>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</si>
  <si>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</si>
  <si>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</si>
  <si>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</si>
  <si>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</si>
  <si>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</si>
  <si>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</si>
  <si>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</si>
  <si>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</si>
  <si>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</si>
  <si>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</si>
  <si>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</si>
  <si>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</si>
  <si>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</si>
  <si>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</si>
  <si>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</si>
  <si>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</si>
  <si>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</si>
  <si>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</si>
  <si>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</si>
  <si>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</si>
  <si>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</si>
  <si>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</si>
  <si>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</si>
  <si>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</si>
  <si>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</si>
  <si>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</si>
  <si>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</si>
  <si>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</si>
  <si>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</si>
  <si>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</si>
  <si>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</si>
  <si>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</si>
  <si>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</si>
  <si>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</si>
  <si>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</si>
  <si>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</si>
  <si>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</si>
  <si>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</si>
  <si>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</si>
  <si>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</si>
  <si>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</si>
  <si>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</si>
  <si>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</si>
  <si>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</si>
  <si>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</si>
  <si>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</si>
  <si>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</si>
  <si>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</si>
  <si>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</si>
  <si>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</si>
  <si>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</si>
  <si>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</si>
  <si>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</si>
  <si>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</si>
  <si>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</si>
  <si>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</si>
  <si>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</si>
  <si>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</si>
  <si>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</si>
  <si>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</si>
  <si>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</si>
  <si>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</si>
  <si>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</si>
  <si>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</si>
  <si>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</si>
  <si>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</si>
  <si>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</si>
  <si>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</si>
  <si>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</si>
  <si>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</si>
  <si>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</si>
  <si>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</si>
  <si>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</si>
  <si>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</si>
  <si>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</si>
  <si>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</si>
  <si>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</si>
  <si>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</si>
  <si>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</si>
  <si>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</si>
  <si>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</si>
  <si>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</si>
  <si>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</si>
  <si>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</si>
  <si>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</si>
  <si>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</si>
  <si>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</si>
  <si>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</si>
  <si>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</si>
  <si>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</si>
  <si>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</si>
  <si>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</si>
  <si>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</si>
  <si>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</si>
  <si>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</si>
  <si>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</si>
  <si>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</si>
  <si>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</si>
  <si>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</si>
  <si>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</si>
  <si>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</si>
  <si>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</si>
  <si>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</si>
  <si>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</si>
  <si>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</si>
  <si>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</si>
  <si>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</si>
  <si>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</si>
  <si>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</si>
  <si>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</si>
  <si>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</si>
  <si>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</si>
  <si>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</si>
  <si>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</si>
  <si>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</si>
  <si>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</si>
  <si>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</si>
  <si>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</si>
  <si>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</si>
  <si>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</si>
  <si>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</si>
  <si>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</si>
  <si>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</si>
  <si>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</si>
  <si>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</si>
  <si>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</si>
  <si>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</si>
  <si>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</si>
  <si>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</si>
  <si>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</si>
  <si>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</si>
  <si>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</si>
  <si>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</si>
  <si>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</si>
  <si>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</si>
  <si>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</si>
  <si>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</si>
  <si>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</si>
  <si>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</si>
  <si>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</si>
  <si>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</si>
  <si>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</si>
  <si>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</si>
  <si>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</si>
  <si>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</si>
  <si>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</si>
  <si>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</si>
  <si>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</si>
  <si>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</si>
  <si>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</si>
  <si>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</si>
  <si>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</si>
  <si>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</si>
  <si>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</si>
  <si>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</si>
  <si>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</si>
  <si>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</si>
  <si>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</si>
  <si>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</si>
  <si>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</si>
  <si>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</si>
  <si>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</si>
  <si>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</si>
  <si>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</si>
  <si>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</si>
  <si>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</si>
  <si>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</si>
  <si>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</si>
  <si>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</si>
  <si>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</si>
  <si>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</si>
  <si>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</si>
  <si>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</si>
  <si>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</si>
  <si>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</si>
  <si>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</si>
  <si>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</si>
  <si>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</si>
  <si>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</si>
  <si>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</si>
  <si>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</si>
  <si>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</si>
  <si>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</si>
  <si>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</si>
  <si>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</si>
  <si>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</si>
  <si>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</si>
  <si>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</si>
  <si>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</si>
  <si>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</si>
  <si>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</si>
  <si>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</si>
  <si>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</si>
  <si>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</si>
  <si>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</si>
  <si>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</si>
  <si>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</si>
  <si>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</si>
  <si>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</si>
  <si>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</si>
  <si>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</si>
  <si>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</si>
  <si>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</si>
  <si>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</si>
  <si>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</si>
  <si>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</si>
  <si>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</si>
  <si>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</si>
  <si>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</si>
  <si>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</si>
  <si>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</si>
  <si>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</si>
  <si>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</si>
  <si>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</si>
  <si>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</si>
  <si>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</si>
  <si>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</si>
  <si>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</si>
  <si>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</si>
  <si>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</si>
  <si>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</si>
  <si>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</si>
  <si>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</si>
  <si>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</si>
  <si>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</si>
  <si>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</si>
  <si>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</si>
  <si>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</si>
  <si>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</si>
  <si>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</si>
  <si>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</si>
  <si>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</si>
  <si>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</si>
  <si>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</si>
  <si>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</si>
  <si>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</si>
  <si>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</si>
  <si>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</si>
  <si>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</si>
  <si>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</si>
  <si>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</si>
  <si>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</si>
  <si>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</si>
  <si>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</si>
  <si>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</si>
  <si>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</si>
  <si>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</si>
  <si>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</si>
  <si>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</si>
  <si>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</si>
  <si>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</si>
  <si>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</si>
  <si>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</si>
  <si>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</si>
  <si>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</si>
  <si>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</si>
  <si>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</si>
  <si>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</si>
  <si>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</si>
  <si>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</si>
  <si>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</si>
  <si>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</si>
  <si>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</si>
  <si>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</si>
  <si>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</si>
  <si>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</si>
  <si>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</si>
  <si>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</si>
  <si>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</si>
  <si>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</si>
  <si>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</si>
  <si>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</si>
  <si>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</si>
  <si>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</si>
  <si>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</si>
  <si>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</si>
  <si>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</si>
  <si>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</si>
  <si>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</si>
  <si>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</si>
  <si>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</si>
  <si>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</si>
  <si>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</si>
  <si>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</si>
  <si>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</si>
  <si>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</si>
  <si>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</si>
  <si>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</si>
  <si>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</si>
  <si>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</si>
  <si>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</si>
  <si>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</si>
  <si>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</si>
  <si>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</si>
  <si>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</si>
  <si>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</si>
  <si>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</si>
  <si>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</si>
  <si>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</si>
  <si>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</si>
  <si>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</si>
  <si>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</si>
  <si>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</si>
  <si>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</si>
  <si>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</si>
  <si>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</si>
  <si>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</si>
  <si>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</si>
  <si>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</si>
  <si>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</si>
  <si>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</si>
  <si>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</si>
  <si>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</si>
  <si>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</si>
  <si>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</si>
  <si>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</si>
  <si>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</si>
  <si>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</si>
  <si>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</si>
  <si>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</si>
  <si>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</si>
  <si>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</si>
  <si>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</si>
  <si>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</si>
  <si>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</si>
  <si>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</si>
  <si>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</si>
  <si>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</si>
  <si>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</si>
  <si>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</si>
  <si>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</si>
  <si>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</si>
  <si>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</si>
  <si>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</si>
  <si>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</si>
  <si>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</si>
  <si>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</si>
  <si>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</si>
  <si>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</si>
  <si>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</si>
  <si>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</si>
  <si>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</si>
  <si>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</si>
  <si>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</si>
  <si>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</si>
  <si>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</si>
  <si>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</si>
  <si>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</si>
  <si>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</si>
  <si>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</si>
  <si>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</si>
  <si>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</si>
  <si>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</si>
  <si>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</si>
  <si>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</si>
  <si>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</si>
  <si>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</si>
  <si>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</si>
  <si>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</si>
  <si>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</si>
  <si>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</si>
  <si>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</si>
  <si>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</si>
  <si>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</si>
  <si>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</si>
  <si>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</si>
  <si>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</si>
  <si>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</si>
  <si>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</si>
  <si>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</si>
  <si>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</si>
  <si>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</si>
  <si>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</si>
  <si>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</si>
  <si>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</si>
  <si>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</si>
  <si>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</si>
  <si>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</si>
  <si>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</si>
  <si>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</si>
  <si>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</si>
  <si>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</si>
  <si>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</si>
  <si>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</si>
  <si>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</si>
  <si>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</si>
  <si>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</si>
  <si>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</si>
  <si>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</si>
  <si>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</si>
  <si>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</si>
  <si>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</si>
  <si>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</si>
  <si>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</si>
  <si>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</si>
  <si>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</si>
  <si>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</si>
  <si>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</si>
  <si>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</si>
  <si>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</si>
  <si>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</si>
  <si>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</si>
  <si>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</si>
  <si>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</si>
  <si>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</si>
  <si>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</si>
  <si>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</si>
  <si>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</si>
  <si>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</si>
  <si>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</si>
  <si>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</si>
  <si>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</si>
  <si>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</si>
  <si>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</si>
  <si>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</si>
  <si>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</si>
  <si>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</si>
  <si>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</si>
  <si>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</si>
  <si>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</si>
  <si>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</si>
  <si>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</si>
  <si>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</si>
  <si>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</si>
  <si>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</si>
  <si>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</si>
  <si>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</si>
  <si>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</si>
  <si>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</si>
  <si>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</si>
  <si>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</si>
  <si>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</si>
  <si>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</si>
  <si>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</si>
  <si>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</si>
  <si>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</si>
  <si>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</si>
  <si>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</si>
  <si>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</si>
  <si>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</si>
  <si>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</si>
  <si>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</si>
  <si>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</si>
  <si>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</si>
  <si>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</si>
  <si>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</si>
  <si>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</si>
  <si>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</si>
  <si>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</si>
  <si>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</si>
  <si>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</si>
  <si>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</si>
  <si>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</si>
  <si>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</si>
  <si>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</si>
  <si>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</si>
  <si>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</si>
  <si>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</si>
  <si>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</si>
  <si>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</si>
  <si>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</si>
  <si>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</si>
  <si>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</si>
  <si>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</si>
  <si>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</si>
  <si>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</si>
  <si>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</si>
  <si>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</si>
  <si>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</si>
  <si>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</si>
  <si>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</si>
  <si>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</si>
  <si>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</si>
  <si>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</si>
  <si>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</si>
  <si>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</si>
  <si>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</si>
  <si>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</si>
  <si>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</si>
  <si>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</si>
  <si>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</si>
  <si>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</si>
  <si>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</si>
  <si>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</si>
  <si>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</si>
  <si>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</si>
  <si>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</si>
  <si>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</si>
  <si>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</si>
  <si>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</si>
  <si>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</si>
  <si>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</si>
  <si>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</si>
  <si>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</si>
  <si>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</si>
  <si>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</si>
  <si>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</si>
  <si>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</si>
  <si>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</si>
  <si>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</si>
  <si>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</si>
  <si>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</si>
  <si>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</si>
  <si>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</si>
  <si>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</si>
  <si>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</si>
  <si>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</si>
  <si>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</si>
  <si>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</si>
  <si>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</si>
  <si>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</si>
  <si>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</si>
  <si>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</si>
  <si>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</si>
  <si>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</si>
  <si>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</si>
  <si>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</si>
  <si>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</si>
  <si>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</si>
  <si>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</si>
  <si>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</si>
  <si>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</si>
  <si>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</si>
  <si>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</si>
  <si>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</si>
  <si>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</si>
  <si>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</si>
  <si>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</si>
  <si>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</si>
  <si>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</si>
  <si>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</si>
  <si>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</si>
  <si>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</si>
  <si>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</si>
  <si>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</si>
  <si>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</si>
  <si>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</si>
  <si>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</si>
  <si>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</si>
  <si>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</si>
  <si>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</si>
  <si>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</si>
  <si>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</si>
  <si>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</si>
  <si>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</si>
  <si>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</si>
  <si>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</si>
  <si>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</si>
  <si>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</si>
  <si>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</si>
  <si>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</si>
  <si>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</si>
  <si>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</si>
  <si>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</si>
  <si>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</si>
  <si>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</si>
  <si>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</si>
  <si>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</si>
  <si>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</si>
  <si>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</si>
  <si>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</si>
  <si>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</si>
  <si>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</si>
  <si>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</si>
  <si>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</si>
  <si>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</si>
  <si>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</si>
  <si>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</si>
  <si>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</si>
  <si>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</si>
  <si>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</si>
  <si>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</si>
  <si>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</si>
  <si>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</si>
  <si>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</si>
  <si>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</si>
  <si>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</si>
  <si>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</si>
  <si>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</si>
  <si>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</si>
  <si>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</si>
  <si>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</si>
  <si>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</si>
  <si>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</si>
  <si>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</si>
  <si>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</si>
  <si>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</si>
  <si>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</si>
  <si>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</si>
  <si>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</si>
  <si>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</si>
  <si>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</si>
  <si>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</si>
  <si>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</si>
  <si>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</si>
  <si>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</si>
  <si>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</si>
  <si>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</si>
  <si>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</si>
  <si>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</si>
  <si>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</si>
  <si>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</si>
  <si>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</si>
  <si>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</si>
  <si>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</si>
  <si>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</si>
  <si>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</si>
  <si>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</si>
  <si>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</si>
  <si>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</si>
  <si>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</si>
  <si>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</si>
  <si>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</si>
  <si>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</si>
  <si>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</si>
  <si>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</si>
  <si>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</si>
  <si>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</si>
  <si>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</si>
  <si>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</si>
  <si>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</si>
  <si>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</si>
  <si>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</si>
  <si>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</si>
  <si>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</si>
  <si>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</si>
  <si>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</si>
  <si>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</si>
  <si>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</si>
  <si>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</si>
  <si>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</si>
  <si>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</si>
  <si>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</si>
  <si>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</si>
  <si>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</si>
  <si>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</si>
  <si>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</si>
  <si>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</si>
  <si>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</si>
  <si>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</si>
  <si>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</si>
  <si>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</si>
  <si>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</si>
  <si>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</si>
  <si>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</si>
  <si>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</si>
  <si>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</si>
  <si>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</si>
  <si>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</si>
  <si>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</si>
  <si>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</si>
  <si>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</si>
  <si>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</si>
  <si>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</si>
  <si>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</si>
  <si>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</si>
  <si>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</si>
  <si>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</si>
  <si>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</si>
  <si>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</si>
  <si>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</si>
  <si>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</si>
  <si>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</si>
  <si>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</si>
  <si>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</si>
  <si>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</si>
  <si>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</si>
  <si>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</si>
  <si>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</si>
  <si>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</si>
  <si>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</si>
  <si>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</si>
  <si>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</si>
  <si>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</si>
  <si>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</si>
  <si>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</si>
  <si>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</si>
  <si>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</si>
  <si>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</si>
  <si>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</si>
  <si>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</si>
  <si>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</si>
  <si>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</si>
  <si>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</si>
  <si>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</si>
  <si>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</si>
  <si>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</si>
  <si>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</si>
  <si>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</si>
  <si>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</si>
  <si>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</si>
  <si>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</si>
  <si>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</si>
  <si>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</si>
  <si>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</si>
  <si>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</si>
  <si>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</si>
  <si>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</si>
  <si>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</si>
  <si>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</si>
  <si>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</si>
  <si>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</si>
  <si>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</si>
  <si>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</si>
  <si>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</si>
  <si>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</si>
  <si>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</si>
  <si>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</si>
  <si>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</si>
  <si>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</si>
  <si>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</si>
  <si>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</si>
  <si>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</si>
  <si>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</si>
  <si>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</si>
  <si>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</si>
  <si>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</si>
  <si>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</si>
  <si>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</si>
  <si>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</si>
  <si>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</si>
  <si>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</si>
  <si>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</si>
  <si>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</si>
  <si>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</si>
  <si>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</si>
  <si>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</si>
  <si>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</si>
  <si>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</si>
  <si>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</si>
  <si>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</si>
  <si>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</si>
  <si>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</si>
  <si>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</si>
  <si>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</si>
  <si>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</si>
  <si>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</si>
  <si>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</si>
  <si>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</si>
  <si>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</si>
  <si>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</si>
  <si>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</si>
  <si>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</si>
  <si>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</si>
  <si>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</si>
  <si>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</si>
  <si>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</si>
  <si>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</si>
  <si>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</si>
  <si>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</si>
  <si>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</si>
  <si>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</si>
  <si>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</si>
  <si>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</si>
  <si>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</si>
  <si>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</si>
  <si>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</si>
  <si>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</si>
  <si>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</si>
  <si>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</si>
  <si>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</si>
  <si>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</si>
  <si>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</si>
  <si>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</si>
  <si>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</si>
  <si>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</si>
  <si>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</si>
  <si>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</si>
  <si>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</si>
  <si>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</si>
  <si>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</si>
  <si>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</si>
  <si>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</si>
  <si>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</si>
  <si>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</si>
  <si>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</si>
  <si>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</si>
  <si>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</si>
  <si>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</si>
  <si>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</si>
  <si>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</si>
  <si>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</si>
  <si>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</si>
  <si>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</si>
  <si>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</si>
  <si>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</si>
  <si>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</si>
  <si>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</si>
  <si>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</si>
  <si>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</si>
  <si>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</si>
  <si>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</si>
  <si>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</si>
  <si>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</si>
  <si>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</si>
  <si>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</si>
  <si>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</si>
  <si>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</si>
  <si>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</si>
  <si>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</si>
  <si>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</si>
  <si>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</si>
  <si>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</si>
  <si>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</si>
  <si>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</si>
  <si>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</si>
  <si>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</si>
  <si>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</si>
  <si>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</si>
  <si>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</si>
  <si>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</si>
  <si>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</si>
  <si>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</si>
  <si>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</si>
  <si>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</si>
  <si>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</si>
  <si>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</si>
  <si>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</si>
  <si>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</si>
  <si>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</si>
  <si>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</si>
  <si>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</si>
  <si>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</si>
  <si>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</si>
  <si>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</si>
  <si>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</si>
  <si>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</si>
  <si>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</si>
  <si>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</si>
  <si>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</si>
  <si>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</si>
  <si>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</si>
  <si>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</si>
  <si>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</si>
  <si>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</si>
  <si>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</si>
  <si>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</si>
  <si>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</si>
  <si>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</si>
  <si>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</si>
  <si>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</si>
  <si>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</si>
  <si>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</si>
  <si>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</si>
  <si>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</si>
  <si>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</si>
  <si>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</si>
  <si>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</si>
  <si>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</si>
  <si>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</si>
  <si>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</si>
  <si>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</si>
  <si>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</si>
  <si>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</si>
  <si>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</si>
  <si>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</si>
  <si>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</si>
  <si>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</si>
  <si>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</si>
  <si>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</si>
  <si>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</si>
  <si>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</si>
  <si>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</si>
  <si>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</si>
  <si>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</si>
  <si>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</si>
  <si>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</si>
  <si>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</si>
  <si>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</si>
  <si>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</si>
  <si>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</si>
  <si>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</si>
  <si>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</si>
  <si>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</si>
  <si>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</si>
  <si>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</si>
  <si>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</si>
  <si>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</si>
  <si>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</si>
  <si>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</si>
  <si>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</si>
  <si>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</si>
  <si>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</si>
  <si>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</si>
  <si>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</si>
  <si>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</si>
  <si>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</si>
  <si>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</si>
  <si>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</si>
  <si>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</si>
  <si>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</si>
  <si>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</si>
  <si>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</si>
  <si>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</si>
  <si>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</si>
  <si>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</si>
  <si>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</si>
  <si>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</si>
  <si>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</si>
  <si>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</si>
  <si>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</si>
  <si>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</si>
  <si>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</si>
  <si>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</si>
  <si>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</si>
  <si>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</si>
  <si>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</si>
  <si>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</si>
  <si>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</si>
  <si>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</si>
  <si>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</si>
  <si>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</si>
  <si>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</si>
  <si>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</si>
  <si>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</si>
  <si>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</si>
  <si>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</si>
  <si>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</si>
  <si>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</si>
  <si>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</si>
  <si>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</si>
  <si>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</si>
  <si>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</si>
  <si>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</si>
  <si>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</si>
  <si>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</si>
  <si>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</si>
  <si>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</si>
  <si>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</si>
  <si>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</si>
  <si>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</si>
  <si>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</si>
  <si>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</si>
  <si>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</si>
  <si>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</si>
  <si>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</si>
  <si>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</si>
  <si>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</si>
  <si>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</si>
  <si>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</si>
  <si>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</si>
  <si>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</si>
  <si>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</si>
  <si>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</si>
  <si>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</si>
  <si>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</si>
  <si>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</si>
  <si>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</si>
  <si>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</si>
  <si>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</si>
  <si>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</si>
  <si>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</si>
  <si>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</si>
  <si>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</si>
  <si>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</si>
  <si>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</si>
  <si>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</si>
  <si>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</si>
  <si>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</si>
  <si>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</si>
  <si>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</si>
  <si>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</si>
  <si>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</si>
  <si>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</si>
  <si>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</si>
  <si>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</si>
  <si>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</si>
  <si>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</si>
  <si>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</si>
  <si>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</si>
  <si>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</si>
  <si>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</si>
  <si>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</si>
  <si>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</si>
  <si>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</si>
  <si>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</si>
  <si>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</si>
  <si>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</si>
  <si>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</si>
  <si>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</si>
  <si>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</si>
  <si>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</si>
  <si>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</si>
  <si>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</si>
  <si>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</si>
  <si>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</si>
  <si>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</si>
  <si>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</si>
  <si>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</si>
  <si>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</si>
  <si>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</si>
  <si>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</si>
  <si>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</si>
  <si>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</si>
  <si>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</si>
  <si>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</si>
  <si>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</si>
  <si>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</si>
  <si>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</si>
  <si>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</si>
  <si>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</si>
  <si>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</si>
  <si>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</si>
  <si>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</si>
  <si>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</si>
  <si>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</si>
  <si>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</si>
  <si>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</si>
  <si>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</si>
  <si>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</si>
  <si>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</si>
  <si>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</si>
  <si>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</si>
  <si>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</si>
  <si>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</si>
  <si>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</si>
  <si>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</si>
  <si>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</si>
  <si>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</si>
  <si>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</si>
  <si>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</si>
  <si>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</si>
  <si>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</si>
  <si>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</si>
  <si>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</si>
  <si>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</si>
  <si>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</si>
  <si>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</si>
  <si>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</si>
  <si>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</si>
  <si>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</si>
  <si>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</si>
  <si>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</si>
  <si>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</si>
  <si>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</si>
  <si>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</si>
  <si>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</si>
  <si>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</si>
  <si>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</si>
  <si>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</si>
  <si>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</si>
  <si>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</si>
  <si>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</si>
  <si>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</si>
  <si>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</si>
  <si>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</si>
  <si>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</si>
  <si>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</si>
  <si>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</si>
  <si>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</si>
  <si>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</si>
  <si>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</si>
  <si>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</si>
  <si>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</si>
  <si>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</si>
  <si>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</si>
  <si>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</si>
  <si>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</si>
  <si>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</si>
  <si>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</si>
  <si>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</si>
  <si>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</si>
  <si>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</si>
  <si>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</si>
  <si>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</si>
  <si>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</si>
  <si>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</si>
  <si>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</si>
  <si>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</si>
  <si>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</si>
  <si>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</si>
  <si>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</si>
  <si>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</si>
  <si>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</si>
  <si>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</si>
  <si>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</si>
  <si>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</si>
  <si>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</si>
  <si>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</si>
  <si>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</si>
  <si>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</si>
  <si>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</si>
  <si>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</si>
  <si>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</si>
  <si>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</si>
  <si>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</si>
  <si>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</si>
  <si>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</si>
  <si>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</si>
  <si>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</si>
  <si>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</si>
  <si>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</si>
  <si>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</si>
  <si>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</si>
  <si>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</si>
  <si>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</si>
  <si>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</si>
  <si>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</si>
  <si>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</si>
  <si>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</si>
  <si>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</si>
  <si>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</si>
  <si>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</si>
  <si>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</si>
  <si>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</si>
  <si>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</si>
  <si>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</si>
  <si>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</si>
  <si>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</si>
  <si>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</si>
  <si>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</si>
  <si>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</si>
  <si>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</si>
  <si>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</si>
  <si>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</si>
  <si>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</si>
  <si>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</si>
  <si>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</si>
  <si>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</si>
  <si>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</si>
  <si>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</si>
  <si>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</si>
  <si>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</si>
  <si>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</si>
  <si>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</si>
  <si>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</si>
  <si>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</si>
  <si>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</si>
  <si>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</si>
  <si>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</si>
  <si>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</si>
  <si>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</si>
  <si>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</si>
  <si>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</si>
  <si>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</si>
  <si>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</si>
  <si>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</si>
  <si>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</si>
  <si>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</si>
  <si>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</si>
  <si>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</si>
  <si>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</si>
  <si>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</si>
  <si>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</si>
  <si>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</si>
  <si>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</si>
  <si>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</si>
  <si>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</si>
  <si>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</si>
  <si>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</si>
  <si>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</si>
  <si>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</si>
  <si>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</si>
  <si>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</si>
  <si>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</si>
  <si>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</si>
  <si>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</si>
  <si>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</si>
  <si>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</si>
  <si>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</si>
  <si>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</si>
  <si>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</si>
  <si>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</si>
  <si>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</si>
  <si>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</si>
  <si>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</si>
  <si>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</si>
  <si>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</si>
  <si>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</si>
  <si>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</si>
  <si>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</si>
  <si>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</si>
  <si>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</si>
  <si>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</si>
  <si>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</si>
  <si>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</si>
  <si>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</si>
  <si>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</si>
  <si>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</si>
  <si>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</si>
  <si>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</si>
  <si>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</si>
  <si>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</si>
  <si>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</si>
  <si>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</si>
  <si>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</si>
  <si>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</si>
  <si>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</si>
  <si>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</si>
  <si>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</si>
  <si>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</si>
  <si>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</si>
  <si>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</si>
  <si>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</si>
  <si>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</si>
  <si>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</si>
  <si>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</si>
  <si>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</si>
  <si>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</si>
  <si>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</si>
  <si>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</si>
  <si>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</si>
  <si>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</si>
  <si>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</si>
  <si>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</si>
  <si>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</si>
  <si>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</si>
  <si>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</si>
  <si>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</si>
  <si>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</si>
  <si>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</si>
  <si>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</si>
  <si>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</si>
  <si>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</si>
  <si>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</si>
  <si>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</si>
  <si>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</si>
  <si>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</si>
  <si>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</si>
  <si>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</si>
  <si>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</si>
  <si>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</si>
  <si>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</si>
  <si>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</si>
  <si>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</si>
  <si>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</si>
  <si>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</si>
  <si>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</si>
  <si>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</si>
  <si>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</si>
  <si>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</si>
  <si>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</si>
  <si>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</si>
  <si>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</si>
  <si>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</si>
  <si>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</si>
  <si>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</si>
  <si>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</si>
  <si>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</si>
  <si>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</si>
  <si>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</si>
  <si>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</si>
  <si>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</si>
  <si>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</si>
  <si>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</si>
  <si>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</si>
  <si>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</si>
  <si>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</si>
  <si>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</si>
  <si>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</si>
  <si>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</si>
  <si>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</si>
  <si>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</si>
  <si>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</si>
  <si>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</si>
  <si>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</si>
  <si>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</si>
  <si>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</si>
  <si>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</si>
  <si>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</si>
  <si>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</si>
  <si>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</si>
  <si>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</si>
  <si>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</si>
  <si>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</si>
  <si>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</si>
  <si>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</si>
  <si>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</si>
  <si>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</si>
  <si>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</si>
  <si>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</si>
  <si>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</si>
  <si>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</si>
  <si>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</si>
  <si>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</si>
  <si>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</si>
  <si>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</si>
  <si>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</si>
  <si>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</si>
  <si>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</si>
  <si>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</si>
  <si>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</si>
  <si>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</si>
  <si>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</si>
  <si>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</si>
  <si>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</si>
  <si>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</si>
  <si>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</si>
  <si>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</si>
  <si>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</si>
  <si>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</si>
  <si>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</si>
  <si>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</si>
  <si>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</si>
  <si>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</si>
  <si>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</si>
  <si>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</si>
  <si>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</si>
  <si>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</si>
  <si>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</si>
  <si>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</si>
  <si>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</si>
  <si>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</si>
  <si>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</si>
  <si>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</si>
  <si>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</si>
  <si>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</si>
  <si>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</si>
  <si>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</si>
  <si>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</si>
  <si>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</si>
  <si>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</si>
  <si>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</si>
  <si>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</si>
  <si>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</si>
  <si>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</si>
  <si>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</si>
  <si>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</si>
  <si>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</si>
  <si>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</si>
  <si>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</si>
  <si>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</si>
  <si>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</si>
  <si>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</si>
  <si>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</si>
  <si>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</si>
  <si>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</si>
  <si>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</si>
  <si>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</si>
  <si>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</si>
  <si>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</si>
  <si>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</si>
  <si>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</si>
  <si>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</si>
  <si>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</si>
  <si>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</si>
  <si>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</si>
  <si>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</si>
  <si>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</si>
  <si>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</si>
  <si>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</si>
  <si>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</si>
  <si>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</si>
  <si>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</si>
  <si>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</si>
  <si>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</si>
  <si>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</si>
  <si>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</si>
  <si>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</si>
  <si>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</si>
  <si>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</si>
  <si>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</si>
  <si>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</si>
  <si>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</si>
  <si>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</si>
  <si>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</si>
  <si>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</si>
  <si>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</si>
  <si>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</si>
  <si>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</si>
  <si>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</si>
  <si>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</si>
  <si>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</si>
  <si>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</si>
  <si>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</si>
  <si>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</si>
  <si>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</si>
  <si>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</si>
  <si>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</si>
  <si>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</si>
  <si>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</si>
  <si>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</si>
  <si>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</si>
  <si>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</si>
  <si>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</si>
  <si>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</si>
  <si>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</si>
  <si>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</si>
  <si>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</si>
  <si>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</si>
  <si>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</si>
  <si>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</si>
  <si>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</si>
  <si>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</si>
  <si>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</si>
  <si>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</si>
  <si>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</si>
  <si>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</si>
  <si>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</si>
  <si>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</si>
  <si>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</si>
  <si>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</si>
  <si>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</si>
  <si>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</si>
  <si>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</si>
  <si>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</si>
  <si>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</si>
  <si>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</si>
  <si>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</si>
  <si>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</si>
  <si>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</si>
  <si>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</si>
  <si>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</si>
  <si>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</si>
  <si>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</si>
  <si>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</si>
  <si>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</si>
  <si>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</si>
  <si>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</si>
  <si>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</si>
  <si>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</si>
  <si>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</si>
  <si>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</si>
  <si>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</si>
  <si>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</si>
  <si>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</si>
  <si>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</si>
  <si>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</si>
  <si>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</si>
  <si>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</si>
  <si>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</si>
  <si>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</si>
  <si>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</si>
  <si>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</si>
  <si>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</si>
  <si>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</si>
  <si>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</si>
  <si>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</si>
  <si>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</si>
  <si>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</si>
  <si>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</si>
  <si>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</si>
  <si>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</si>
  <si>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</si>
  <si>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</si>
  <si>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</si>
  <si>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</si>
  <si>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</si>
  <si>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</si>
  <si>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</si>
  <si>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</si>
  <si>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</si>
  <si>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</si>
  <si>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</si>
  <si>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</si>
  <si>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</si>
  <si>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</si>
  <si>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</si>
  <si>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</si>
  <si>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</si>
  <si>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</si>
  <si>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</si>
  <si>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</si>
  <si>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</si>
  <si>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</si>
  <si>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</si>
  <si>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</si>
  <si>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</si>
  <si>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</si>
  <si>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</si>
  <si>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</si>
  <si>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</si>
  <si>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</si>
  <si>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</si>
  <si>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</si>
  <si>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</si>
  <si>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</si>
  <si>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</si>
  <si>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</si>
  <si>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</si>
  <si>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</si>
  <si>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</si>
  <si>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</si>
  <si>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</si>
  <si>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</si>
  <si>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</si>
  <si>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</si>
  <si>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</si>
  <si>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</si>
  <si>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</si>
  <si>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</si>
  <si>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</si>
  <si>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</si>
  <si>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</si>
  <si>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</si>
  <si>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</si>
  <si>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</si>
  <si>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</si>
  <si>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</si>
  <si>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</si>
  <si>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</si>
  <si>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</si>
  <si>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</si>
  <si>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</si>
  <si>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</si>
  <si>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</si>
  <si>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</si>
  <si>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</si>
  <si>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</si>
  <si>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</si>
  <si>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</si>
  <si>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</si>
  <si>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</si>
  <si>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</si>
  <si>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</si>
  <si>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</si>
  <si>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</si>
  <si>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</si>
  <si>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</si>
  <si>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</si>
  <si>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</si>
  <si>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</si>
  <si>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</si>
  <si>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</si>
  <si>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</si>
  <si>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</si>
  <si>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</si>
  <si>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</si>
  <si>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</si>
  <si>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</si>
  <si>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</si>
  <si>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</si>
  <si>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</si>
  <si>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</si>
  <si>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</si>
  <si>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</si>
  <si>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</si>
  <si>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</si>
  <si>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</si>
  <si>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</si>
  <si>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</si>
  <si>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</si>
  <si>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</si>
  <si>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</si>
  <si>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</si>
  <si>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</si>
  <si>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</si>
  <si>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</si>
  <si>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</si>
  <si>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</si>
  <si>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</si>
  <si>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</si>
  <si>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</si>
  <si>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</si>
  <si>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</si>
  <si>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</si>
  <si>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</si>
  <si>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</si>
  <si>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</si>
  <si>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</si>
  <si>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</si>
  <si>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</si>
  <si>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</si>
  <si>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</si>
  <si>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</si>
  <si>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</si>
  <si>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</si>
  <si>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</si>
  <si>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</si>
  <si>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</si>
  <si>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</si>
  <si>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</si>
  <si>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</si>
  <si>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</si>
  <si>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</si>
  <si>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</si>
  <si>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</si>
  <si>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</si>
  <si>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</si>
  <si>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</si>
  <si>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</si>
  <si>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</si>
  <si>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</si>
  <si>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</si>
  <si>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</si>
  <si>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</si>
  <si>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</si>
  <si>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</si>
  <si>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</si>
  <si>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</si>
  <si>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</si>
  <si>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</si>
  <si>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</si>
  <si>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</si>
  <si>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</si>
  <si>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</si>
  <si>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</si>
  <si>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</si>
  <si>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</si>
  <si>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</si>
  <si>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</si>
  <si>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</si>
  <si>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</si>
  <si>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</si>
  <si>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</si>
  <si>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</si>
  <si>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</si>
  <si>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</si>
  <si>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</si>
  <si>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</si>
  <si>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</si>
  <si>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</si>
  <si>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</si>
  <si>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</si>
  <si>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</si>
  <si>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</si>
  <si>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</si>
  <si>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</si>
  <si>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</si>
  <si>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</si>
  <si>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</si>
  <si>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</si>
  <si>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</si>
  <si>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</si>
  <si>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</si>
  <si>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</si>
  <si>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</si>
  <si>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</si>
  <si>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</si>
  <si>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</si>
  <si>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</si>
  <si>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</si>
  <si>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</si>
  <si>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</si>
  <si>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</si>
  <si>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</si>
  <si>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</si>
  <si>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</si>
  <si>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</si>
  <si>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</si>
  <si>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</si>
  <si>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</si>
  <si>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</si>
  <si>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</si>
  <si>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</si>
  <si>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</si>
  <si>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</si>
  <si>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</si>
  <si>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</si>
  <si>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</si>
  <si>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</si>
  <si>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</si>
  <si>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</si>
  <si>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</si>
  <si>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</si>
  <si>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</si>
  <si>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</si>
  <si>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</si>
  <si>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</si>
  <si>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</si>
  <si>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</si>
  <si>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</si>
  <si>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</si>
  <si>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</si>
  <si>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</si>
  <si>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</si>
  <si>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</si>
  <si>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</si>
  <si>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</si>
  <si>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</si>
  <si>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</si>
  <si>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</si>
  <si>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</si>
  <si>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</si>
  <si>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</si>
  <si>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</si>
  <si>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</si>
  <si>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</si>
  <si>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</si>
  <si>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</si>
  <si>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</si>
  <si>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</si>
  <si>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</si>
  <si>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</si>
  <si>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</si>
  <si>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</si>
  <si>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</si>
  <si>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</si>
  <si>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</si>
  <si>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</si>
  <si>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</si>
  <si>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</si>
  <si>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</si>
  <si>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</si>
  <si>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</si>
  <si>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</si>
  <si>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</si>
  <si>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</si>
  <si>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</si>
  <si>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</si>
  <si>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</si>
  <si>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</si>
  <si>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</si>
  <si>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</si>
  <si>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</si>
  <si>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</si>
  <si>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</si>
  <si>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</si>
  <si>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</si>
  <si>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</si>
  <si>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</si>
  <si>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</si>
  <si>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</si>
  <si>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</si>
  <si>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</si>
  <si>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</si>
  <si>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</si>
  <si>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</si>
  <si>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</si>
  <si>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</si>
  <si>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</si>
  <si>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</si>
  <si>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</si>
  <si>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</si>
  <si>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</si>
  <si>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</si>
  <si>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</si>
  <si>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</si>
  <si>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</si>
  <si>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</si>
  <si>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</si>
  <si>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</si>
  <si>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</si>
  <si>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</si>
  <si>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</si>
  <si>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</si>
  <si>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</si>
  <si>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</si>
  <si>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</si>
  <si>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</si>
  <si>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</si>
  <si>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</si>
  <si>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</si>
  <si>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</si>
  <si>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</si>
  <si>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</si>
  <si>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</si>
  <si>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</si>
  <si>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</si>
  <si>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</si>
  <si>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</si>
  <si>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</si>
  <si>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</si>
  <si>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</si>
  <si>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</si>
  <si>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</si>
  <si>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</si>
  <si>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</si>
  <si>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</si>
  <si>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</si>
  <si>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</si>
  <si>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</si>
  <si>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</si>
  <si>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</si>
  <si>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</si>
  <si>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</si>
  <si>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</si>
  <si>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</si>
  <si>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</si>
  <si>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</si>
  <si>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</si>
  <si>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</si>
  <si>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</si>
  <si>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</si>
  <si>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</si>
  <si>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</si>
  <si>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</si>
  <si>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</si>
  <si>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</si>
  <si>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</si>
  <si>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</si>
  <si>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</si>
  <si>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</si>
  <si>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</si>
  <si>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</si>
  <si>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</si>
  <si>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</si>
  <si>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</si>
  <si>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</si>
  <si>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</si>
  <si>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</si>
  <si>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</si>
  <si>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</si>
  <si>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</si>
  <si>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</si>
  <si>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</si>
  <si>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</si>
  <si>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</si>
  <si>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</si>
  <si>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</si>
  <si>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</si>
  <si>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</si>
  <si>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</si>
  <si>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</si>
  <si>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</si>
  <si>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</si>
  <si>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</si>
  <si>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</si>
  <si>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</si>
  <si>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</si>
  <si>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</si>
  <si>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</si>
  <si>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</si>
  <si>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</si>
  <si>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</si>
  <si>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</si>
  <si>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</si>
  <si>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</si>
  <si>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</si>
  <si>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</si>
  <si>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</si>
  <si>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</si>
  <si>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</si>
  <si>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</si>
  <si>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</si>
  <si>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</si>
  <si>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</si>
  <si>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</si>
  <si>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</si>
  <si>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</si>
  <si>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</si>
  <si>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</si>
  <si>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</si>
  <si>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</si>
  <si>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</si>
  <si>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</si>
  <si>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</si>
  <si>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</si>
  <si>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</si>
  <si>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</si>
  <si>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</si>
  <si>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</si>
  <si>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</si>
  <si>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</si>
  <si>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</si>
  <si>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</si>
  <si>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</si>
  <si>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</si>
  <si>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</si>
  <si>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</si>
  <si>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</si>
  <si>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</si>
  <si>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</si>
  <si>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</si>
  <si>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</si>
  <si>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</si>
  <si>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</si>
  <si>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</si>
  <si>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</si>
  <si>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</si>
  <si>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</si>
  <si>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</si>
  <si>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</si>
  <si>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</si>
  <si>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</si>
  <si>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</si>
  <si>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</si>
  <si>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</si>
  <si>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</si>
  <si>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</si>
  <si>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</si>
  <si>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</si>
  <si>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</si>
  <si>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</si>
  <si>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</si>
  <si>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</si>
  <si>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</si>
  <si>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</si>
  <si>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</si>
  <si>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</si>
  <si>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</si>
  <si>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</si>
  <si>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</si>
  <si>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</si>
  <si>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</si>
  <si>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</si>
  <si>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</si>
  <si>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</si>
  <si>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</si>
  <si>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</si>
  <si>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</si>
  <si>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</si>
  <si>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</si>
  <si>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</si>
  <si>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</si>
  <si>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</si>
  <si>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</si>
  <si>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</si>
  <si>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</si>
  <si>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</si>
  <si>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</si>
  <si>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</si>
  <si>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</si>
  <si>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</si>
  <si>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</si>
  <si>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</si>
  <si>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</si>
  <si>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</si>
  <si>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</si>
  <si>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</si>
  <si>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</si>
  <si>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</si>
  <si>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</si>
  <si>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</si>
  <si>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</si>
  <si>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</si>
  <si>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</si>
  <si>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</si>
  <si>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</si>
  <si>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</si>
  <si>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</si>
  <si>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</si>
  <si>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</si>
  <si>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</si>
  <si>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</si>
  <si>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</si>
  <si>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</si>
  <si>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</si>
  <si>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</si>
  <si>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</si>
  <si>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</si>
  <si>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</si>
  <si>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</si>
  <si>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</si>
  <si>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</si>
  <si>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</si>
  <si>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</si>
  <si>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</si>
  <si>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</si>
  <si>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</si>
  <si>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</si>
  <si>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</si>
  <si>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</si>
  <si>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</si>
  <si>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</si>
  <si>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</si>
  <si>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</si>
  <si>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</si>
  <si>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</si>
  <si>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</si>
  <si>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</si>
  <si>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</si>
  <si>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</si>
  <si>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</si>
  <si>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</si>
  <si>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</si>
  <si>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</si>
  <si>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</si>
  <si>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</si>
  <si>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</si>
  <si>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</si>
  <si>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</si>
  <si>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</si>
  <si>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</si>
  <si>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</si>
  <si>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</si>
  <si>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</si>
  <si>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</si>
  <si>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</si>
  <si>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</si>
  <si>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</si>
  <si>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</si>
  <si>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</si>
  <si>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</si>
  <si>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</si>
  <si>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</si>
  <si>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</si>
  <si>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</si>
  <si>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</si>
  <si>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</si>
  <si>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</si>
  <si>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</si>
  <si>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</si>
  <si>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</si>
  <si>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</si>
  <si>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</si>
  <si>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</si>
  <si>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</si>
  <si>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</si>
  <si>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</si>
  <si>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</si>
  <si>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</si>
  <si>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</si>
  <si>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</si>
  <si>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</si>
  <si>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</si>
  <si>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</si>
  <si>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</si>
  <si>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</si>
  <si>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</si>
  <si>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</si>
  <si>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</si>
  <si>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</si>
  <si>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</si>
  <si>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</si>
  <si>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</si>
  <si>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</si>
  <si>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</si>
  <si>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</si>
  <si>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</si>
  <si>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</si>
  <si>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</si>
  <si>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</si>
  <si>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</si>
  <si>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</si>
  <si>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</si>
  <si>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</si>
  <si>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</si>
  <si>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</si>
  <si>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</si>
  <si>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</si>
  <si>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</si>
  <si>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</si>
  <si>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</si>
  <si>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</si>
  <si>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</si>
  <si>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</si>
  <si>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</si>
  <si>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</si>
  <si>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</si>
  <si>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</si>
  <si>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</si>
  <si>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</si>
  <si>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</si>
  <si>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</si>
  <si>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</si>
  <si>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</si>
  <si>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</si>
  <si>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</si>
  <si>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</si>
  <si>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</si>
  <si>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</si>
  <si>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</si>
  <si>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</si>
  <si>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</si>
  <si>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</si>
  <si>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</si>
  <si>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</si>
  <si>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</si>
  <si>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</si>
  <si>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</si>
  <si>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</si>
  <si>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</si>
  <si>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</si>
  <si>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</si>
  <si>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</si>
  <si>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</si>
  <si>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</si>
  <si>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</si>
  <si>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</si>
  <si>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</si>
  <si>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</si>
  <si>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</si>
  <si>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</si>
  <si>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</si>
  <si>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</si>
  <si>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</si>
  <si>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</si>
  <si>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</si>
  <si>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</si>
  <si>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</si>
  <si>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</si>
  <si>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</si>
  <si>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</si>
  <si>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</si>
  <si>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</si>
  <si>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</si>
  <si>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</si>
  <si>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</si>
  <si>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</si>
  <si>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</si>
  <si>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</si>
  <si>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</si>
  <si>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</si>
  <si>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</si>
  <si>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</si>
  <si>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</si>
  <si>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</si>
  <si>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</si>
  <si>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</si>
  <si>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</si>
  <si>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</si>
  <si>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</si>
  <si>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</si>
  <si>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</si>
  <si>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</si>
  <si>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</si>
  <si>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</si>
  <si>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</si>
  <si>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</si>
  <si>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</si>
  <si>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</si>
  <si>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</si>
  <si>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</si>
  <si>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</si>
  <si>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</si>
  <si>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</si>
  <si>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</si>
  <si>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</si>
  <si>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</si>
  <si>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</si>
  <si>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</si>
  <si>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</si>
  <si>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</si>
  <si>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</si>
  <si>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</si>
  <si>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</si>
  <si>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</si>
  <si>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</si>
  <si>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</si>
  <si>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</si>
  <si>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</si>
  <si>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</si>
  <si>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</si>
  <si>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</si>
  <si>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</si>
  <si>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</si>
  <si>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</si>
  <si>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</si>
  <si>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</si>
  <si>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</si>
  <si>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</si>
  <si>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</si>
  <si>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</si>
  <si>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</si>
  <si>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</si>
  <si>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</si>
  <si>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</si>
  <si>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</si>
  <si>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</si>
  <si>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</si>
  <si>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</si>
  <si>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</si>
  <si>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</si>
  <si>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</si>
  <si>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</si>
  <si>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</si>
  <si>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</si>
  <si>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</si>
  <si>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</si>
  <si>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</si>
  <si>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</si>
  <si>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</si>
  <si>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</si>
  <si>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</si>
  <si>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</si>
  <si>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</si>
  <si>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</si>
  <si>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</si>
  <si>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</si>
  <si>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</si>
  <si>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</si>
  <si>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</si>
  <si>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</si>
  <si>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</si>
  <si>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</si>
  <si>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</si>
  <si>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</si>
  <si>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</si>
  <si>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</si>
  <si>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</si>
  <si>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</si>
  <si>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</si>
  <si>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</si>
  <si>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</si>
  <si>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</si>
  <si>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</si>
  <si>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</si>
  <si>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</si>
  <si>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</si>
  <si>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</si>
  <si>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</si>
  <si>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</si>
  <si>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</si>
  <si>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</si>
  <si>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</si>
  <si>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</si>
  <si>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</si>
  <si>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</si>
  <si>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</si>
  <si>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</si>
  <si>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</si>
  <si>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</si>
  <si>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</si>
  <si>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</si>
  <si>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</si>
  <si>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</si>
  <si>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</si>
  <si>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</si>
  <si>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</si>
  <si>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</si>
  <si>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</si>
  <si>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</si>
  <si>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</si>
  <si>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</si>
  <si>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</si>
  <si>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</si>
  <si>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</si>
  <si>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</si>
  <si>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</si>
  <si>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</si>
  <si>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</si>
  <si>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</si>
  <si>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</si>
  <si>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</si>
  <si>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</si>
  <si>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</si>
  <si>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</si>
  <si>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</si>
  <si>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</si>
  <si>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</si>
  <si>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</si>
  <si>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</si>
  <si>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</si>
  <si>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</si>
  <si>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</si>
  <si>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</si>
  <si>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</si>
  <si>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</si>
  <si>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</si>
  <si>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</si>
  <si>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</si>
  <si>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</si>
  <si>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</si>
  <si>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</si>
  <si>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</si>
  <si>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</si>
  <si>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</si>
  <si>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</si>
  <si>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</si>
  <si>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</si>
  <si>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</si>
  <si>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</si>
  <si>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</si>
  <si>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</si>
  <si>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</si>
  <si>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</si>
  <si>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</si>
  <si>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</si>
  <si>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</si>
  <si>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</si>
  <si>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</si>
  <si>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</si>
  <si>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</si>
  <si>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</si>
  <si>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</si>
  <si>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</si>
  <si>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</si>
  <si>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</si>
  <si>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</si>
  <si>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</si>
  <si>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</si>
  <si>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</si>
  <si>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</si>
  <si>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</si>
  <si>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</si>
  <si>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</si>
  <si>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</si>
  <si>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</si>
  <si>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</si>
  <si>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</si>
  <si>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</si>
  <si>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</si>
  <si>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</si>
  <si>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</si>
  <si>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</si>
  <si>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</si>
  <si>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</si>
  <si>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</si>
  <si>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</si>
  <si>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</si>
  <si>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</si>
  <si>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</si>
  <si>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</si>
  <si>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</si>
  <si>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</si>
  <si>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</si>
  <si>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</si>
  <si>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</si>
  <si>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</si>
  <si>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</si>
  <si>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</si>
  <si>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</si>
  <si>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</si>
  <si>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</si>
  <si>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</si>
  <si>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</si>
  <si>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</si>
  <si>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</si>
  <si>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</si>
  <si>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</si>
  <si>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</si>
  <si>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</si>
  <si>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</si>
  <si>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</si>
  <si>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</si>
  <si>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</si>
  <si>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</si>
  <si>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</si>
  <si>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</si>
  <si>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</si>
  <si>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</si>
  <si>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</si>
  <si>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</si>
  <si>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</si>
  <si>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</si>
  <si>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</si>
  <si>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</si>
  <si>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</si>
  <si>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</si>
  <si>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</si>
  <si>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</si>
  <si>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</si>
  <si>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</si>
  <si>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</si>
  <si>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</si>
  <si>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</si>
  <si>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</si>
  <si>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</si>
  <si>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</si>
  <si>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</si>
  <si>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</si>
  <si>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</si>
  <si>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</si>
  <si>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</si>
  <si>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</si>
  <si>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</si>
  <si>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</si>
  <si>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</si>
  <si>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</si>
  <si>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</si>
  <si>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</si>
  <si>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</si>
  <si>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</si>
  <si>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</si>
  <si>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</si>
  <si>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</si>
  <si>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</si>
  <si>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</si>
  <si>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</si>
  <si>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</si>
  <si>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</si>
  <si>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</si>
  <si>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</si>
  <si>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</si>
  <si>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</si>
  <si>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</si>
  <si>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</si>
  <si>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</si>
  <si>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</si>
  <si>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</si>
  <si>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</si>
  <si>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</si>
  <si>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</si>
  <si>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</si>
  <si>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</si>
  <si>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</si>
  <si>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</si>
  <si>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</si>
  <si>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</si>
  <si>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</si>
  <si>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</si>
  <si>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</si>
  <si>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</si>
  <si>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</si>
  <si>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</si>
  <si>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</si>
  <si>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</si>
  <si>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</si>
  <si>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</si>
  <si>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</si>
  <si>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</si>
  <si>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</si>
  <si>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</si>
  <si>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</si>
  <si>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</si>
  <si>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</si>
  <si>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</si>
  <si>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</si>
  <si>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</si>
  <si>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</si>
  <si>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</si>
  <si>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</si>
  <si>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</si>
  <si>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</si>
  <si>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</si>
  <si>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</si>
  <si>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</si>
  <si>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</si>
  <si>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</si>
  <si>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</si>
  <si>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</si>
  <si>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</si>
  <si>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</si>
  <si>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</si>
  <si>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</si>
  <si>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</si>
  <si>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</si>
  <si>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</si>
  <si>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</si>
  <si>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</si>
  <si>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</si>
  <si>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</si>
  <si>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</si>
  <si>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</si>
  <si>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</si>
  <si>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</si>
  <si>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</si>
  <si>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</si>
  <si>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</si>
  <si>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</si>
  <si>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</si>
  <si>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</si>
  <si>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</si>
  <si>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</si>
  <si>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</si>
  <si>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</si>
  <si>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</si>
  <si>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</si>
  <si>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</si>
  <si>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</si>
  <si>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</si>
  <si>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</si>
  <si>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</si>
  <si>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</si>
  <si>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</si>
  <si>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</si>
  <si>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</si>
  <si>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</si>
  <si>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</si>
  <si>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</si>
  <si>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</si>
  <si>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</si>
  <si>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</si>
  <si>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</si>
  <si>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</si>
  <si>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</si>
  <si>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</si>
  <si>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</si>
  <si>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</si>
  <si>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</si>
  <si>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</si>
  <si>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</si>
  <si>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</si>
  <si>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</si>
  <si>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</si>
  <si>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</si>
  <si>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</si>
  <si>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</si>
  <si>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</si>
  <si>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</si>
  <si>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</si>
  <si>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</si>
  <si>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</si>
  <si>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</si>
  <si>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</si>
  <si>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</si>
  <si>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</si>
  <si>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</si>
  <si>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</si>
  <si>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</si>
  <si>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</si>
  <si>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</si>
  <si>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</si>
  <si>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</si>
  <si>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</si>
  <si>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</si>
  <si>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</si>
  <si>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</si>
  <si>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</si>
  <si>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</si>
  <si>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</si>
  <si>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</si>
  <si>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</si>
  <si>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</si>
  <si>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</si>
  <si>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</si>
  <si>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</si>
  <si>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</si>
  <si>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</si>
  <si>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</si>
  <si>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</si>
  <si>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</si>
  <si>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</si>
  <si>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</si>
  <si>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</si>
  <si>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</si>
  <si>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</si>
  <si>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</si>
  <si>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</si>
  <si>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</si>
  <si>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</si>
  <si>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</si>
  <si>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</si>
  <si>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</si>
  <si>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</si>
  <si>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</si>
  <si>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</si>
  <si>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</si>
  <si>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</si>
  <si>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</si>
  <si>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</si>
  <si>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</si>
  <si>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</si>
  <si>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</si>
  <si>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</si>
  <si>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</si>
  <si>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</si>
  <si>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</si>
  <si>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</si>
  <si>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</si>
  <si>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</si>
  <si>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</si>
  <si>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</si>
  <si>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</si>
  <si>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</si>
  <si>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</si>
  <si>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</si>
  <si>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</si>
  <si>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</si>
  <si>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</si>
  <si>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</si>
  <si>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</si>
  <si>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</si>
  <si>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</si>
  <si>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</si>
  <si>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</si>
  <si>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</si>
  <si>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</si>
  <si>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</si>
  <si>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</si>
  <si>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</si>
  <si>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</si>
  <si>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</si>
  <si>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</si>
  <si>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</si>
  <si>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</si>
  <si>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</si>
  <si>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</si>
  <si>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</si>
  <si>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</si>
  <si>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</si>
  <si>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</si>
  <si>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</si>
  <si>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</si>
  <si>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</si>
  <si>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</si>
  <si>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</si>
  <si>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</si>
  <si>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</si>
  <si>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</si>
  <si>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</si>
  <si>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</si>
  <si>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</si>
  <si>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</si>
  <si>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</si>
  <si>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</si>
  <si>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</si>
  <si>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</si>
  <si>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</si>
  <si>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</si>
  <si>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</si>
  <si>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</si>
  <si>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</si>
  <si>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</si>
  <si>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</si>
  <si>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</si>
  <si>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</si>
  <si>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</si>
  <si>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</si>
  <si>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</si>
  <si>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</si>
  <si>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</si>
  <si>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</si>
  <si>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</si>
  <si>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</si>
  <si>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</si>
  <si>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</si>
  <si>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</si>
  <si>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</si>
  <si>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</si>
  <si>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</si>
  <si>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</si>
  <si>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</si>
  <si>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</si>
  <si>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</si>
  <si>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</si>
  <si>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</si>
  <si>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</si>
  <si>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</si>
  <si>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</si>
  <si>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</si>
  <si>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</si>
  <si>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</si>
  <si>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</si>
  <si>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</si>
  <si>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</si>
  <si>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</si>
  <si>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</si>
  <si>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</si>
  <si>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</si>
  <si>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</si>
  <si>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</si>
  <si>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</si>
  <si>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</si>
  <si>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</si>
  <si>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</si>
  <si>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</si>
  <si>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</si>
  <si>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</si>
  <si>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</si>
  <si>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</si>
  <si>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</si>
  <si>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</si>
  <si>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</si>
  <si>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</si>
  <si>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</si>
  <si>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</si>
  <si>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</si>
  <si>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</si>
  <si>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</si>
  <si>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</si>
  <si>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</si>
  <si>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</si>
  <si>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</si>
  <si>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</si>
  <si>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</si>
  <si>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</si>
  <si>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</si>
  <si>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</si>
  <si>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</si>
  <si>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</si>
  <si>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</si>
  <si>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</si>
  <si>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</si>
  <si>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</si>
  <si>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</si>
  <si>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</si>
  <si>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</si>
  <si>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</si>
  <si>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</si>
  <si>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</si>
  <si>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</si>
  <si>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</si>
  <si>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</si>
  <si>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</si>
  <si>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</si>
  <si>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</si>
  <si>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</si>
  <si>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</si>
  <si>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</si>
  <si>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</si>
  <si>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</si>
  <si>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</si>
  <si>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</si>
  <si>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</si>
  <si>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</si>
  <si>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</si>
  <si>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</si>
  <si>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</si>
  <si>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</si>
  <si>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</si>
  <si>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</si>
  <si>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</si>
  <si>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</si>
  <si>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</si>
  <si>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</si>
  <si>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</si>
  <si>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</si>
  <si>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</si>
  <si>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</si>
  <si>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</si>
  <si>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</si>
  <si>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</si>
  <si>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</si>
  <si>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</si>
  <si>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</si>
  <si>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</si>
  <si>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</si>
  <si>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</si>
  <si>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</si>
  <si>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</si>
  <si>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</si>
  <si>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</si>
  <si>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</si>
  <si>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</si>
  <si>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</si>
  <si>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</si>
  <si>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</si>
  <si>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</si>
  <si>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</si>
  <si>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</si>
  <si>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</si>
  <si>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</si>
  <si>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</si>
  <si>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</si>
  <si>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</si>
  <si>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</si>
  <si>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</si>
  <si>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</si>
  <si>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</si>
  <si>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</si>
  <si>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</si>
  <si>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</si>
  <si>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</si>
  <si>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</si>
  <si>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</si>
  <si>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</si>
  <si>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</si>
  <si>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</si>
  <si>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</si>
  <si>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</si>
  <si>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</si>
  <si>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</si>
  <si>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</si>
  <si>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</si>
  <si>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</si>
  <si>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</si>
  <si>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</si>
  <si>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</si>
  <si>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</si>
  <si>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</si>
  <si>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</si>
  <si>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</si>
  <si>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</si>
  <si>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</si>
  <si>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</si>
  <si>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</si>
  <si>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</si>
  <si>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</si>
  <si>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</si>
  <si>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</si>
  <si>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</si>
  <si>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</si>
  <si>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</si>
  <si>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</si>
  <si>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</si>
  <si>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</si>
  <si>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</si>
  <si>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</si>
  <si>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</si>
  <si>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</si>
  <si>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</si>
  <si>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</si>
  <si>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</si>
  <si>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</si>
  <si>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</si>
  <si>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</si>
  <si>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</si>
  <si>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</si>
  <si>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</si>
  <si>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</si>
  <si>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</si>
  <si>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</si>
  <si>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</si>
  <si>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</si>
  <si>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</si>
  <si>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</si>
  <si>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</si>
  <si>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</si>
  <si>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</si>
  <si>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</si>
  <si>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</si>
  <si>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</si>
  <si>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</si>
  <si>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</si>
  <si>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</si>
  <si>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</si>
  <si>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</si>
  <si>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</si>
  <si>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</si>
  <si>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</si>
  <si>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</si>
  <si>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</si>
  <si>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</si>
  <si>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</si>
  <si>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</si>
  <si>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</si>
  <si>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</si>
  <si>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</si>
  <si>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</si>
  <si>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</si>
  <si>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</si>
  <si>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</si>
  <si>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</si>
  <si>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</si>
  <si>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</si>
  <si>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</si>
  <si>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</si>
  <si>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</si>
  <si>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</si>
  <si>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</si>
  <si>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</si>
  <si>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</si>
  <si>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</si>
  <si>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</si>
  <si>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</si>
  <si>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</si>
  <si>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</si>
  <si>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</si>
  <si>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</si>
  <si>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</si>
  <si>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</si>
  <si>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</si>
  <si>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</si>
  <si>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</si>
  <si>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</si>
  <si>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</si>
  <si>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</si>
  <si>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</si>
  <si>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</si>
  <si>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</si>
  <si>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</si>
  <si>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</si>
  <si>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</si>
  <si>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</si>
  <si>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</si>
  <si>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</si>
  <si>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</si>
  <si>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</si>
  <si>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</si>
  <si>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</si>
  <si>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</si>
  <si>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</si>
  <si>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</si>
  <si>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</si>
  <si>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</si>
  <si>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</si>
  <si>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</si>
  <si>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</si>
  <si>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</si>
  <si>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</si>
  <si>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</si>
  <si>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</si>
  <si>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</si>
  <si>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</si>
  <si>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</si>
  <si>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</si>
  <si>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</si>
  <si>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</si>
  <si>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</si>
  <si>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</si>
  <si>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</si>
  <si>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</si>
  <si>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</si>
  <si>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</si>
  <si>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</si>
  <si>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</si>
  <si>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</si>
  <si>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</si>
  <si>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</si>
  <si>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</si>
  <si>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</si>
  <si>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</si>
  <si>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</si>
  <si>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</si>
  <si>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</si>
  <si>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</si>
  <si>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</si>
  <si>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</si>
  <si>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</si>
  <si>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</si>
  <si>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</si>
  <si>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</si>
  <si>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</si>
  <si>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</si>
  <si>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</si>
  <si>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</si>
  <si>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</si>
  <si>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</si>
  <si>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</si>
  <si>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</si>
  <si>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</si>
  <si>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</si>
  <si>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</si>
  <si>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</si>
  <si>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</si>
  <si>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</si>
  <si>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</si>
  <si>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</si>
  <si>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</si>
  <si>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</si>
  <si>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</si>
  <si>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</si>
  <si>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</si>
  <si>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</si>
  <si>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</si>
  <si>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</si>
  <si>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</si>
  <si>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</si>
  <si>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</si>
  <si>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</si>
  <si>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</si>
  <si>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</si>
  <si>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</si>
  <si>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</si>
  <si>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</si>
  <si>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</si>
  <si>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</si>
  <si>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</si>
  <si>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</si>
  <si>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</si>
  <si>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</si>
  <si>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</si>
  <si>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</si>
  <si>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</si>
  <si>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</si>
  <si>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</si>
  <si>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</si>
  <si>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</si>
  <si>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</si>
  <si>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</si>
  <si>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</si>
  <si>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</si>
  <si>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</si>
  <si>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</si>
  <si>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</si>
  <si>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</si>
  <si>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</si>
  <si>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</si>
  <si>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</si>
  <si>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</si>
  <si>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</si>
  <si>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</si>
  <si>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</si>
  <si>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</si>
  <si>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</si>
  <si>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</si>
  <si>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</si>
  <si>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</si>
  <si>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</si>
  <si>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</si>
  <si>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</si>
  <si>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</si>
  <si>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</si>
  <si>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</si>
  <si>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</si>
  <si>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</si>
  <si>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</si>
  <si>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</si>
  <si>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</si>
  <si>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</si>
  <si>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</si>
  <si>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</si>
  <si>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</si>
  <si>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</si>
  <si>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</si>
  <si>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</si>
  <si>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</si>
  <si>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</si>
  <si>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</si>
  <si>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</si>
  <si>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</si>
  <si>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</si>
  <si>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</si>
  <si>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</si>
  <si>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</si>
  <si>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</si>
  <si>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</si>
  <si>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</si>
  <si>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</si>
  <si>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</si>
  <si>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</si>
  <si>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</si>
  <si>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</si>
  <si>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</si>
  <si>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</si>
  <si>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</si>
  <si>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</si>
  <si>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</si>
  <si>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</si>
  <si>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</si>
  <si>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</si>
  <si>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</si>
  <si>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</si>
  <si>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</si>
  <si>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</si>
  <si>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</si>
  <si>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</si>
  <si>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</si>
  <si>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</si>
  <si>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</si>
  <si>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</si>
  <si>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</si>
  <si>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</si>
  <si>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</si>
  <si>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</si>
  <si>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</si>
  <si>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</si>
  <si>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</si>
  <si>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</si>
  <si>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</si>
  <si>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</si>
  <si>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</si>
  <si>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</si>
  <si>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</si>
  <si>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</si>
  <si>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</si>
  <si>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</si>
  <si>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</si>
  <si>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</si>
  <si>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</si>
  <si>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</si>
  <si>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</si>
  <si>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</si>
  <si>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</si>
  <si>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</si>
  <si>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</si>
  <si>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</si>
  <si>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</si>
  <si>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</si>
  <si>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</si>
  <si>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</si>
  <si>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</si>
  <si>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</si>
  <si>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</si>
  <si>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</si>
  <si>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</si>
  <si>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</si>
  <si>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</si>
  <si>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</si>
  <si>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</si>
  <si>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</si>
  <si>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</si>
  <si>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</si>
  <si>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</si>
  <si>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</si>
  <si>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</si>
  <si>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</si>
  <si>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</si>
  <si>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</si>
  <si>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</si>
  <si>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</si>
  <si>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</si>
  <si>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</si>
  <si>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</si>
  <si>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</si>
  <si>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</si>
  <si>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</si>
  <si>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</si>
  <si>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</si>
  <si>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</si>
  <si>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</si>
  <si>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</si>
  <si>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</si>
  <si>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</si>
  <si>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</si>
  <si>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</si>
  <si>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</si>
  <si>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</si>
  <si>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</si>
  <si>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</si>
  <si>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</si>
  <si>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</si>
  <si>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</si>
  <si>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</si>
  <si>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</si>
  <si>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</si>
  <si>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</si>
  <si>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</si>
  <si>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</si>
  <si>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</si>
  <si>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</si>
  <si>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</si>
  <si>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</si>
  <si>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</si>
  <si>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</si>
  <si>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</si>
  <si>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</si>
  <si>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</si>
  <si>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</si>
  <si>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</si>
  <si>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</si>
  <si>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</si>
  <si>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</si>
  <si>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</si>
  <si>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</si>
  <si>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</si>
  <si>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</si>
  <si>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</si>
  <si>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</si>
  <si>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</si>
  <si>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</si>
  <si>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</si>
  <si>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</si>
  <si>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</si>
  <si>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</si>
  <si>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</si>
  <si>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</si>
  <si>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</si>
  <si>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</si>
  <si>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</si>
  <si>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</si>
  <si>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</si>
  <si>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</si>
  <si>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</si>
  <si>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</si>
  <si>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</si>
  <si>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</si>
  <si>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</si>
  <si>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</si>
  <si>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</si>
  <si>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</si>
  <si>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</si>
  <si>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</si>
  <si>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</si>
  <si>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</si>
  <si>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</si>
  <si>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</si>
  <si>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</si>
  <si>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</si>
  <si>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</si>
  <si>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</si>
  <si>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</si>
  <si>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</si>
  <si>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</si>
  <si>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</si>
  <si>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</si>
  <si>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</si>
  <si>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</si>
  <si>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</si>
  <si>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</si>
  <si>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</si>
  <si>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</si>
  <si>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</si>
  <si>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</si>
  <si>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</si>
  <si>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</si>
  <si>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</si>
  <si>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</si>
  <si>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</si>
  <si>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</si>
  <si>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</si>
  <si>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</si>
  <si>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</si>
  <si>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</si>
  <si>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</si>
  <si>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</si>
  <si>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</si>
  <si>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</si>
  <si>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</si>
  <si>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</si>
  <si>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</si>
  <si>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</si>
  <si>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</si>
  <si>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</si>
  <si>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</si>
  <si>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</si>
  <si>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</si>
  <si>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</si>
  <si>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</si>
  <si>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</si>
  <si>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</si>
  <si>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</si>
  <si>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</si>
  <si>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</si>
  <si>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</si>
  <si>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</si>
  <si>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</si>
  <si>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</si>
  <si>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</si>
  <si>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</si>
  <si>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</si>
  <si>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</si>
  <si>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</si>
  <si>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</si>
  <si>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</si>
  <si>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</si>
  <si>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</si>
  <si>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</si>
  <si>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</si>
  <si>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</si>
  <si>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</si>
  <si>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</si>
  <si>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</si>
  <si>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</si>
  <si>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</si>
  <si>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</si>
  <si>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</si>
  <si>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</si>
  <si>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</si>
  <si>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</si>
  <si>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</si>
  <si>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</si>
  <si>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</si>
  <si>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</si>
  <si>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</si>
  <si>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</si>
  <si>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</si>
  <si>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</si>
  <si>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</si>
  <si>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</si>
  <si>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</si>
  <si>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</si>
  <si>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</si>
  <si>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</si>
  <si>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</si>
  <si>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</si>
  <si>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</si>
  <si>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</si>
  <si>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</si>
  <si>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</si>
  <si>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</si>
  <si>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</si>
  <si>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</si>
  <si>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</si>
  <si>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</si>
  <si>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</si>
  <si>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</si>
  <si>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</si>
  <si>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</si>
  <si>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</si>
  <si>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</si>
  <si>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</si>
  <si>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</si>
  <si>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</si>
  <si>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</si>
  <si>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</si>
  <si>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</si>
  <si>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</si>
  <si>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</si>
  <si>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</si>
  <si>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</si>
  <si>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</si>
  <si>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</si>
  <si>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</si>
  <si>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</si>
  <si>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</si>
  <si>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</si>
  <si>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</si>
  <si>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</si>
  <si>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</si>
  <si>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</si>
  <si>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</si>
  <si>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</si>
  <si>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</si>
  <si>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</si>
  <si>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</si>
  <si>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</si>
  <si>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</si>
  <si>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</si>
  <si>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</si>
  <si>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</si>
  <si>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</si>
  <si>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</si>
  <si>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</si>
  <si>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</si>
  <si>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</si>
  <si>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</si>
  <si>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</si>
  <si>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</si>
  <si>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</si>
  <si>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</si>
  <si>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</si>
  <si>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</si>
  <si>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</si>
  <si>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</si>
  <si>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</si>
  <si>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</si>
  <si>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</si>
  <si>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</si>
  <si>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</si>
  <si>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</si>
  <si>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</si>
  <si>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</si>
  <si>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</si>
  <si>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</si>
  <si>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</si>
  <si>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</si>
  <si>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</si>
  <si>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</si>
  <si>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</si>
  <si>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</si>
  <si>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</si>
  <si>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</si>
  <si>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</si>
  <si>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</si>
  <si>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</si>
  <si>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</si>
  <si>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</si>
  <si>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</si>
  <si>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</si>
  <si>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</si>
  <si>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</si>
  <si>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</si>
  <si>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</si>
  <si>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</si>
  <si>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</si>
  <si>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</si>
  <si>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</si>
  <si>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</si>
  <si>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</si>
  <si>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</si>
  <si>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</si>
  <si>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</si>
  <si>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</si>
  <si>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</si>
  <si>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</si>
  <si>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</si>
  <si>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</si>
  <si>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</si>
  <si>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</si>
  <si>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</si>
  <si>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</si>
  <si>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</si>
  <si>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</si>
  <si>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</si>
  <si>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</si>
  <si>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</si>
  <si>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</si>
  <si>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</si>
  <si>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</si>
  <si>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</si>
  <si>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</si>
  <si>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</si>
  <si>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</si>
  <si>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</si>
  <si>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</si>
  <si>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</si>
  <si>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</si>
  <si>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</si>
  <si>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</si>
  <si>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</si>
  <si>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</si>
  <si>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</si>
  <si>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</si>
  <si>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</si>
  <si>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</si>
  <si>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</si>
  <si>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</si>
  <si>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</si>
  <si>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</si>
  <si>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</si>
  <si>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</si>
  <si>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</si>
  <si>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</si>
  <si>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</si>
  <si>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</si>
  <si>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</si>
  <si>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</si>
  <si>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</si>
  <si>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</si>
  <si>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</si>
  <si>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</si>
  <si>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</si>
  <si>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</si>
  <si>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</si>
  <si>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</si>
  <si>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</si>
  <si>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</si>
  <si>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</si>
  <si>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</si>
  <si>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</si>
  <si>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</si>
  <si>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</si>
  <si>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</si>
  <si>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</si>
  <si>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</si>
  <si>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</si>
  <si>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</si>
  <si>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</si>
  <si>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</si>
  <si>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</si>
  <si>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</si>
  <si>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</si>
  <si>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</si>
  <si>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</si>
  <si>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</si>
  <si>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</si>
  <si>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</si>
  <si>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</si>
  <si>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</si>
  <si>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</si>
  <si>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</si>
  <si>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</si>
  <si>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</si>
  <si>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</si>
  <si>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</si>
  <si>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</si>
  <si>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</si>
  <si>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</si>
  <si>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</si>
  <si>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</si>
  <si>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</si>
  <si>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</si>
  <si>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</si>
  <si>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</si>
  <si>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</si>
  <si>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</si>
  <si>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</si>
  <si>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</si>
  <si>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</si>
  <si>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</si>
  <si>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</si>
  <si>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</si>
  <si>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</si>
  <si>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</si>
  <si>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</si>
  <si>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</si>
  <si>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</si>
  <si>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</si>
  <si>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</si>
  <si>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</si>
  <si>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</si>
  <si>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</si>
  <si>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</si>
  <si>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</si>
  <si>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</si>
  <si>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</si>
  <si>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</si>
  <si>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</si>
  <si>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</si>
  <si>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</si>
  <si>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</si>
  <si>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</si>
  <si>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</si>
  <si>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</si>
  <si>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</si>
  <si>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</si>
  <si>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</si>
  <si>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</si>
  <si>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</si>
  <si>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</si>
  <si>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</si>
  <si>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</si>
  <si>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</si>
  <si>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</si>
  <si>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</si>
  <si>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</si>
  <si>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</si>
  <si>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</si>
  <si>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</si>
  <si>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</si>
  <si>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</si>
  <si>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</si>
  <si>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</si>
  <si>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</si>
  <si>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</si>
  <si>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</si>
  <si>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</si>
  <si>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</si>
  <si>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</si>
  <si>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</si>
  <si>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</si>
  <si>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</si>
  <si>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</si>
  <si>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</si>
  <si>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</si>
  <si>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</si>
  <si>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</si>
  <si>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</si>
  <si>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</si>
  <si>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</si>
  <si>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</si>
  <si>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</si>
  <si>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</si>
  <si>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</si>
  <si>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</si>
  <si>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</si>
  <si>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</si>
  <si>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</si>
  <si>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</si>
  <si>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</si>
  <si>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</si>
  <si>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</si>
  <si>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</si>
  <si>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</si>
  <si>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</si>
  <si>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</si>
  <si>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</si>
  <si>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</si>
  <si>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</si>
  <si>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</si>
  <si>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</si>
  <si>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</si>
  <si>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</si>
  <si>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</si>
  <si>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</si>
  <si>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</si>
  <si>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</si>
  <si>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</si>
  <si>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</si>
  <si>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</si>
  <si>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</si>
  <si>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</si>
  <si>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</si>
  <si>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</si>
  <si>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</si>
  <si>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</si>
  <si>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</si>
  <si>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</si>
  <si>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</si>
  <si>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</si>
  <si>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</si>
  <si>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</si>
  <si>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</si>
  <si>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</si>
  <si>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</si>
  <si>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</si>
  <si>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</si>
  <si>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</si>
  <si>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</si>
  <si>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</si>
  <si>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</si>
  <si>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</si>
  <si>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</si>
  <si>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</si>
  <si>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</si>
  <si>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</si>
  <si>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</si>
  <si>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</si>
  <si>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</si>
  <si>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</si>
  <si>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</si>
  <si>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</si>
  <si>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</si>
  <si>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</si>
  <si>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</si>
  <si>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</si>
  <si>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</si>
  <si>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</si>
  <si>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</si>
  <si>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</si>
  <si>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</si>
  <si>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</si>
  <si>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</si>
  <si>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</si>
  <si>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</si>
  <si>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</si>
  <si>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</si>
  <si>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</si>
  <si>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</si>
  <si>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</si>
  <si>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</si>
  <si>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</si>
  <si>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</si>
  <si>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</si>
  <si>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</si>
  <si>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</si>
  <si>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</si>
  <si>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</si>
  <si>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</si>
  <si>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</si>
  <si>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</si>
  <si>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</si>
  <si>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</si>
  <si>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</si>
  <si>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</si>
  <si>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</si>
  <si>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</si>
  <si>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</si>
  <si>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</si>
  <si>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</si>
  <si>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</si>
  <si>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</si>
  <si>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</si>
  <si>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</si>
  <si>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</si>
  <si>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</si>
  <si>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</si>
  <si>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</si>
  <si>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</si>
  <si>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</si>
  <si>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</si>
  <si>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</si>
  <si>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</si>
  <si>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</si>
  <si>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</si>
  <si>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</si>
  <si>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</si>
  <si>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</si>
  <si>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</si>
  <si>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</si>
  <si>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</si>
  <si>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</si>
  <si>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</si>
  <si>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</si>
  <si>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</si>
  <si>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</si>
  <si>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</si>
  <si>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</si>
  <si>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</si>
  <si>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</si>
  <si>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</si>
  <si>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</si>
  <si>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</si>
  <si>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</si>
  <si>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</si>
  <si>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</si>
  <si>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</si>
  <si>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</si>
  <si>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</si>
  <si>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</si>
  <si>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</si>
  <si>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</si>
  <si>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</si>
  <si>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</si>
  <si>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</si>
  <si>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</si>
  <si>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</si>
  <si>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</si>
  <si>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</si>
  <si>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</si>
  <si>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</si>
  <si>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</si>
  <si>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</si>
  <si>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</si>
  <si>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</si>
  <si>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</si>
  <si>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</si>
  <si>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</si>
  <si>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</si>
  <si>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</si>
  <si>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</si>
  <si>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</si>
  <si>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</si>
  <si>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</si>
  <si>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</si>
  <si>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</si>
  <si>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</si>
  <si>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</si>
  <si>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</si>
  <si>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</si>
  <si>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</si>
  <si>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</si>
  <si>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</si>
  <si>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</si>
  <si>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</si>
  <si>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</si>
  <si>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</si>
  <si>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</si>
  <si>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</si>
  <si>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</si>
  <si>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</si>
  <si>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</si>
  <si>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</si>
  <si>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</si>
  <si>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</si>
  <si>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</si>
  <si>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</si>
  <si>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</si>
  <si>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</si>
  <si>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</si>
  <si>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</si>
  <si>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</si>
  <si>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</si>
  <si>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</si>
  <si>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</si>
  <si>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</si>
  <si>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</si>
  <si>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</si>
  <si>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</si>
  <si>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</si>
  <si>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</si>
  <si>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</si>
  <si>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</si>
  <si>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</si>
  <si>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</si>
  <si>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</si>
  <si>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</si>
  <si>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</si>
  <si>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</si>
  <si>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</si>
  <si>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</si>
  <si>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</si>
  <si>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</si>
  <si>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</si>
  <si>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</si>
  <si>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</si>
  <si>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</si>
  <si>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</si>
  <si>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</si>
  <si>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</si>
  <si>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</si>
  <si>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</si>
  <si>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</si>
  <si>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</si>
  <si>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</si>
  <si>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</si>
  <si>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</si>
  <si>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</si>
  <si>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</si>
  <si>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</si>
  <si>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</si>
  <si>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</si>
  <si>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</si>
  <si>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</si>
  <si>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</si>
  <si>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</si>
  <si>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</si>
  <si>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</si>
  <si>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</si>
  <si>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</si>
  <si>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</si>
  <si>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</si>
  <si>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</si>
  <si>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</si>
  <si>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</si>
  <si>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</si>
  <si>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</si>
  <si>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</si>
  <si>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</si>
  <si>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</si>
  <si>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</si>
  <si>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</si>
  <si>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</si>
  <si>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</si>
  <si>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</si>
  <si>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</si>
  <si>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</si>
  <si>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</si>
  <si>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</si>
  <si>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</si>
  <si>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</si>
  <si>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</si>
  <si>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</si>
  <si>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</si>
  <si>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</si>
  <si>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</si>
  <si>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</si>
  <si>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</si>
  <si>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</si>
  <si>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</si>
  <si>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</si>
  <si>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</si>
  <si>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</si>
  <si>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</si>
  <si>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</si>
  <si>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</si>
  <si>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</si>
  <si>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</si>
  <si>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</si>
  <si>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</si>
  <si>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</si>
  <si>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</si>
  <si>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</si>
  <si>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</si>
  <si>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</si>
  <si>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</si>
  <si>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</si>
  <si>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</si>
  <si>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</si>
  <si>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</si>
  <si>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</si>
  <si>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</si>
  <si>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</si>
  <si>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</si>
  <si>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</si>
  <si>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</si>
  <si>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</si>
  <si>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</si>
  <si>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</si>
  <si>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</si>
  <si>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</si>
  <si>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</si>
  <si>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</si>
  <si>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</si>
  <si>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</si>
  <si>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</si>
  <si>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</si>
  <si>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</si>
  <si>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</si>
  <si>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</si>
  <si>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</si>
  <si>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</si>
  <si>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</si>
  <si>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</si>
  <si>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</si>
  <si>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</si>
  <si>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</si>
  <si>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</si>
  <si>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</si>
  <si>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</si>
  <si>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</si>
  <si>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</si>
  <si>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</si>
  <si>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</si>
  <si>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</si>
  <si>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</si>
  <si>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</si>
  <si>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</si>
  <si>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</si>
  <si>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</si>
  <si>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</si>
  <si>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</si>
  <si>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</si>
  <si>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</si>
  <si>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</si>
  <si>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</si>
  <si>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</si>
  <si>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</si>
  <si>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</si>
  <si>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</si>
  <si>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</si>
  <si>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</si>
  <si>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</si>
  <si>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</si>
  <si>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</si>
  <si>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</si>
  <si>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</si>
  <si>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</si>
  <si>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</si>
  <si>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</si>
  <si>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</si>
  <si>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</si>
  <si>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</si>
  <si>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</si>
  <si>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</si>
  <si>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</si>
  <si>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</si>
  <si>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</si>
  <si>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</si>
  <si>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</si>
  <si>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</si>
  <si>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</si>
  <si>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</si>
  <si>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</si>
  <si>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</si>
  <si>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</si>
  <si>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</si>
  <si>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</si>
  <si>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</si>
  <si>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</si>
  <si>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</si>
  <si>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</si>
  <si>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</si>
  <si>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</si>
  <si>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</si>
  <si>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</si>
  <si>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</si>
  <si>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</si>
  <si>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</si>
  <si>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</si>
  <si>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</si>
  <si>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</si>
  <si>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</si>
  <si>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</si>
  <si>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</si>
  <si>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</si>
  <si>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</si>
  <si>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</si>
  <si>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</si>
  <si>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</si>
  <si>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</si>
  <si>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</si>
  <si>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</si>
  <si>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</si>
  <si>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</si>
  <si>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</si>
  <si>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</si>
  <si>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</si>
  <si>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</si>
  <si>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</si>
  <si>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</si>
  <si>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</si>
  <si>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</si>
  <si>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</si>
  <si>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</si>
  <si>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</si>
  <si>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</si>
  <si>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</si>
  <si>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</si>
  <si>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</si>
  <si>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</si>
  <si>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</si>
  <si>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</si>
  <si>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</si>
  <si>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</si>
  <si>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</si>
  <si>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</si>
  <si>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</si>
  <si>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</si>
  <si>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</si>
  <si>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</si>
  <si>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</si>
  <si>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</si>
  <si>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</si>
  <si>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</si>
  <si>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</si>
  <si>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</si>
  <si>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</si>
  <si>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</si>
  <si>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</si>
  <si>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</si>
  <si>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</si>
  <si>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</si>
  <si>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</si>
  <si>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</si>
  <si>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</si>
  <si>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</si>
  <si>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</si>
  <si>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</si>
  <si>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</si>
  <si>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</si>
  <si>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</si>
  <si>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</si>
  <si>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</si>
  <si>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</si>
  <si>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</si>
  <si>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</si>
  <si>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</si>
  <si>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</si>
  <si>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</si>
  <si>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</si>
  <si>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</si>
  <si>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</si>
  <si>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</si>
  <si>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</si>
  <si>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</si>
  <si>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</si>
  <si>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</si>
  <si>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</si>
  <si>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</si>
  <si>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</si>
  <si>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</si>
  <si>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</si>
  <si>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</si>
  <si>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</si>
  <si>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</si>
  <si>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</si>
  <si>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</si>
  <si>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</si>
  <si>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</si>
  <si>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</si>
  <si>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</si>
  <si>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</si>
  <si>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</si>
  <si>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</si>
  <si>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</si>
  <si>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</si>
  <si>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</si>
  <si>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</si>
  <si>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</si>
  <si>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</si>
  <si>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</si>
  <si>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</si>
  <si>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</si>
  <si>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</si>
  <si>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</si>
  <si>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</si>
  <si>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</si>
  <si>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</si>
  <si>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</si>
  <si>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</si>
  <si>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</si>
  <si>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</si>
  <si>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</si>
  <si>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</si>
  <si>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</si>
  <si>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</si>
  <si>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</si>
  <si>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</si>
  <si>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</si>
  <si>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</si>
  <si>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</si>
  <si>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</si>
  <si>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</si>
  <si>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</si>
  <si>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</si>
  <si>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</si>
  <si>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</si>
  <si>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</si>
  <si>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</si>
  <si>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</si>
  <si>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</si>
  <si>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</si>
  <si>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</si>
  <si>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</si>
  <si>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</si>
  <si>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</si>
  <si>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</si>
  <si>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</si>
  <si>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</si>
  <si>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</si>
  <si>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</si>
  <si>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</si>
  <si>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</si>
  <si>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</si>
  <si>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</si>
  <si>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</si>
  <si>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</si>
  <si>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</si>
  <si>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</si>
  <si>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</si>
  <si>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</si>
  <si>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</si>
  <si>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</si>
  <si>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</si>
  <si>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</si>
  <si>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</si>
  <si>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</si>
  <si>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</si>
  <si>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</si>
  <si>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</si>
  <si>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</si>
  <si>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</si>
  <si>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</si>
  <si>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</si>
  <si>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</si>
  <si>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</si>
  <si>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</si>
  <si>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</si>
  <si>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</si>
  <si>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</si>
  <si>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</si>
  <si>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</si>
  <si>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</si>
  <si>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</si>
  <si>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</si>
  <si>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</si>
  <si>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</si>
  <si>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</si>
  <si>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</si>
  <si>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</si>
  <si>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</si>
  <si>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</si>
  <si>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</si>
  <si>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</si>
  <si>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</si>
  <si>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</si>
  <si>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</si>
  <si>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</si>
  <si>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</si>
  <si>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</si>
  <si>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</si>
  <si>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</si>
  <si>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</si>
  <si>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</si>
  <si>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</si>
  <si>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</si>
  <si>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</si>
  <si>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</si>
  <si>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</si>
  <si>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</si>
  <si>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</si>
  <si>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</si>
  <si>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</si>
  <si>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</si>
  <si>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</si>
  <si>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</si>
  <si>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</si>
  <si>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</si>
  <si>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</si>
  <si>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</si>
  <si>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</si>
  <si>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</si>
  <si>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</si>
  <si>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</si>
  <si>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</si>
  <si>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</si>
  <si>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</si>
  <si>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</si>
  <si>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</si>
  <si>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</si>
  <si>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</si>
  <si>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</si>
  <si>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</si>
  <si>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</si>
  <si>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</si>
  <si>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</si>
  <si>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</si>
  <si>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</si>
  <si>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</si>
  <si>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</si>
  <si>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</si>
  <si>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</si>
  <si>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</si>
  <si>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</si>
  <si>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</si>
  <si>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</si>
  <si>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</si>
  <si>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</si>
  <si>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</si>
  <si>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</si>
  <si>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</si>
  <si>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</si>
  <si>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</si>
  <si>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</si>
  <si>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</si>
  <si>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</si>
  <si>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</si>
  <si>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</si>
  <si>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</si>
  <si>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</si>
  <si>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</si>
  <si>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</si>
  <si>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</si>
  <si>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</si>
  <si>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</si>
  <si>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</si>
  <si>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</si>
  <si>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</si>
  <si>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</si>
  <si>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</si>
  <si>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</si>
  <si>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</si>
  <si>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</si>
  <si>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</si>
  <si>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</si>
  <si>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</si>
  <si>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</si>
  <si>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</si>
  <si>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</si>
  <si>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</si>
  <si>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</si>
  <si>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</si>
  <si>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</si>
  <si>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</si>
  <si>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</si>
  <si>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</si>
  <si>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</si>
  <si>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</si>
  <si>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</si>
  <si>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</si>
  <si>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</si>
  <si>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</si>
  <si>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</si>
  <si>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</si>
  <si>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</si>
  <si>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</si>
  <si>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</si>
  <si>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</si>
  <si>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</si>
  <si>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</si>
  <si>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</si>
  <si>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</si>
  <si>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</si>
  <si>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</si>
  <si>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</si>
  <si>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</si>
  <si>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</si>
  <si>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</si>
  <si>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</si>
  <si>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</si>
  <si>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</si>
  <si>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</si>
  <si>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</si>
  <si>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</si>
  <si>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</si>
  <si>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</si>
  <si>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</si>
  <si>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</si>
  <si>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</si>
  <si>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</si>
  <si>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</si>
  <si>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</si>
  <si>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</si>
  <si>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</si>
  <si>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</si>
  <si>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</si>
  <si>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</si>
  <si>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</si>
  <si>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</si>
  <si>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</si>
  <si>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</si>
  <si>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</si>
  <si>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</si>
  <si>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</si>
  <si>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</si>
  <si>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</si>
  <si>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</si>
  <si>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</si>
  <si>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</si>
  <si>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</si>
  <si>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</si>
  <si>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</si>
  <si>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</si>
  <si>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</si>
  <si>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</si>
  <si>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</si>
  <si>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</si>
  <si>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</si>
  <si>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</si>
  <si>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</si>
  <si>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</si>
  <si>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</si>
  <si>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</si>
  <si>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</si>
  <si>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</si>
  <si>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</si>
  <si>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</si>
  <si>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</si>
  <si>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</si>
  <si>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</si>
  <si>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</si>
  <si>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</si>
  <si>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</si>
  <si>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</si>
  <si>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</si>
  <si>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</si>
  <si>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</si>
  <si>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</si>
  <si>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</si>
  <si>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</si>
  <si>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</si>
  <si>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</si>
  <si>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</si>
  <si>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</si>
  <si>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</si>
  <si>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</si>
  <si>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</si>
  <si>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</si>
  <si>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</si>
  <si>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</si>
  <si>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</si>
  <si>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</si>
  <si>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</si>
  <si>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</si>
  <si>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</si>
  <si>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</si>
  <si>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</si>
  <si>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</si>
  <si>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</si>
  <si>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</si>
  <si>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</si>
  <si>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</si>
  <si>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</si>
  <si>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</si>
  <si>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</si>
  <si>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</si>
  <si>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</si>
  <si>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</si>
  <si>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</si>
  <si>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</si>
  <si>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</si>
  <si>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</si>
  <si>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</si>
  <si>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</si>
  <si>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</si>
  <si>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</si>
  <si>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</si>
  <si>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</si>
  <si>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</si>
  <si>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</si>
  <si>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</si>
  <si>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</si>
  <si>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</si>
  <si>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</si>
  <si>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</si>
  <si>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</si>
  <si>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</si>
  <si>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</si>
  <si>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</si>
  <si>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</si>
  <si>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</si>
  <si>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</si>
  <si>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</si>
  <si>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</si>
  <si>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</si>
  <si>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</si>
  <si>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</si>
  <si>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</si>
  <si>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</si>
  <si>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</si>
  <si>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</si>
  <si>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</si>
  <si>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</si>
  <si>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</si>
  <si>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</si>
  <si>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</si>
  <si>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</si>
  <si>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</si>
  <si>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</si>
  <si>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</si>
  <si>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</si>
  <si>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</si>
  <si>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</si>
  <si>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</si>
  <si>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</si>
  <si>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</si>
  <si>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</si>
  <si>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</si>
  <si>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</si>
  <si>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</si>
  <si>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</si>
  <si>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</si>
  <si>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</si>
  <si>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</si>
  <si>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</si>
  <si>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</si>
  <si>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</si>
  <si>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</si>
  <si>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</si>
  <si>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</si>
  <si>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</si>
  <si>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</si>
  <si>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</si>
  <si>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</si>
  <si>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</si>
  <si>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</si>
  <si>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</si>
  <si>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</si>
  <si>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</si>
  <si>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</si>
  <si>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</si>
  <si>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</si>
  <si>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</si>
  <si>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</si>
  <si>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</si>
  <si>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</si>
  <si>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</si>
  <si>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</si>
  <si>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</si>
  <si>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</si>
  <si>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</si>
  <si>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</si>
  <si>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</si>
  <si>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</si>
  <si>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</si>
  <si>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</si>
  <si>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</si>
  <si>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</si>
  <si>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</si>
  <si>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</si>
  <si>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</si>
  <si>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</si>
  <si>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</si>
  <si>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</si>
  <si>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</si>
  <si>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</si>
  <si>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</si>
  <si>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</si>
  <si>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</si>
  <si>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</si>
  <si>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</si>
  <si>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</si>
  <si>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</si>
  <si>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</si>
  <si>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</si>
  <si>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</si>
  <si>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</si>
  <si>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</si>
  <si>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</si>
  <si>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</si>
  <si>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</si>
  <si>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</si>
  <si>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</si>
  <si>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</si>
  <si>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</si>
  <si>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</si>
  <si>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</si>
  <si>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</si>
  <si>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</si>
  <si>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</si>
  <si>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</si>
  <si>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</si>
  <si>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</si>
  <si>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</si>
  <si>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</si>
  <si>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</si>
  <si>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</si>
  <si>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</si>
  <si>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</si>
  <si>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</si>
  <si>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</si>
  <si>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</si>
  <si>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</si>
  <si>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</si>
  <si>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</si>
  <si>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</si>
  <si>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</si>
  <si>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</si>
  <si>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</si>
  <si>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</si>
  <si>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</si>
  <si>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</si>
  <si>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</si>
  <si>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</si>
  <si>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</si>
  <si>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</si>
  <si>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</si>
  <si>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</si>
  <si>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</si>
  <si>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</si>
  <si>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</si>
  <si>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</si>
  <si>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</si>
  <si>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</si>
  <si>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</si>
  <si>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</si>
  <si>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</si>
  <si>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</si>
  <si>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</si>
  <si>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</si>
  <si>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</si>
  <si>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</si>
  <si>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</si>
  <si>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</si>
  <si>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</si>
  <si>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</si>
  <si>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</si>
  <si>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</si>
  <si>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</si>
  <si>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</si>
  <si>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</si>
  <si>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</si>
  <si>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</si>
  <si>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</si>
  <si>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</si>
  <si>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</si>
  <si>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</si>
  <si>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</si>
  <si>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</si>
  <si>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</si>
  <si>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</si>
  <si>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</si>
  <si>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</si>
  <si>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</si>
  <si>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</si>
  <si>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</si>
  <si>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</si>
  <si>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</si>
  <si>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</si>
  <si>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</si>
  <si>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</si>
  <si>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</si>
  <si>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</si>
  <si>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</si>
  <si>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</si>
  <si>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</si>
  <si>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</si>
  <si>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</si>
  <si>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</si>
  <si>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</si>
  <si>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</si>
  <si>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</si>
  <si>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</si>
  <si>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</si>
  <si>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</si>
  <si>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</si>
  <si>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</si>
  <si>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</si>
  <si>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</si>
  <si>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</si>
  <si>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</si>
  <si>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</si>
  <si>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</si>
  <si>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</si>
  <si>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</si>
  <si>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</si>
  <si>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</si>
  <si>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</si>
  <si>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</si>
  <si>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</si>
  <si>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</si>
  <si>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</si>
  <si>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</si>
  <si>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</si>
  <si>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</si>
  <si>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</si>
  <si>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</si>
  <si>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</si>
  <si>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</si>
  <si>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</si>
  <si>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</si>
  <si>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</si>
  <si>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</si>
  <si>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</si>
  <si>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</si>
  <si>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</si>
  <si>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</si>
  <si>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</si>
  <si>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</si>
  <si>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</si>
  <si>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</si>
  <si>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</si>
  <si>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</si>
  <si>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</si>
  <si>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</si>
  <si>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</si>
  <si>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</si>
  <si>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</si>
  <si>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</si>
  <si>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</si>
  <si>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</si>
  <si>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</si>
  <si>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</si>
  <si>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</si>
  <si>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</si>
  <si>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</si>
  <si>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</si>
  <si>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</si>
  <si>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</si>
  <si>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</si>
  <si>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</si>
  <si>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</si>
  <si>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</si>
  <si>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</si>
  <si>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</si>
  <si>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</si>
  <si>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</si>
  <si>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</si>
  <si>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</si>
  <si>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</si>
  <si>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</si>
  <si>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</si>
  <si>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</si>
  <si>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</si>
  <si>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</si>
  <si>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</si>
  <si>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</si>
  <si>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</si>
  <si>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</si>
  <si>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</si>
  <si>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</si>
  <si>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</si>
  <si>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</si>
  <si>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</si>
  <si>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</si>
  <si>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</si>
  <si>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</si>
  <si>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</si>
  <si>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</si>
  <si>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</si>
  <si>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</si>
  <si>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</si>
  <si>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</si>
  <si>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</si>
  <si>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</si>
  <si>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</si>
  <si>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</si>
  <si>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</si>
  <si>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</si>
  <si>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</si>
  <si>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</si>
  <si>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</si>
  <si>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</si>
  <si>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</si>
  <si>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</si>
  <si>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</si>
  <si>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</si>
  <si>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</si>
  <si>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</si>
  <si>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</si>
  <si>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</si>
  <si>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</si>
  <si>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</si>
  <si>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</si>
  <si>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</si>
  <si>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</si>
  <si>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</si>
  <si>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</si>
  <si>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</si>
  <si>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</si>
  <si>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</si>
  <si>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</si>
  <si>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</si>
  <si>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</si>
  <si>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</si>
  <si>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</si>
  <si>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</si>
  <si>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</si>
  <si>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</si>
  <si>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</si>
  <si>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</si>
  <si>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</si>
  <si>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</si>
  <si>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</si>
  <si>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</si>
  <si>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</si>
  <si>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</si>
  <si>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</si>
  <si>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</si>
  <si>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</si>
  <si>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</si>
  <si>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</si>
  <si>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</si>
  <si>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</si>
  <si>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</si>
  <si>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</si>
  <si>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</si>
  <si>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</si>
  <si>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</si>
  <si>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</si>
  <si>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</si>
  <si>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</si>
  <si>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</si>
  <si>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</si>
  <si>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</si>
  <si>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</si>
  <si>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</si>
  <si>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</si>
  <si>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</si>
  <si>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</si>
  <si>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</si>
  <si>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</si>
  <si>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</si>
  <si>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</si>
  <si>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</si>
  <si>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</si>
  <si>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</si>
  <si>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</si>
  <si>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</si>
  <si>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</si>
  <si>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</si>
  <si>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</si>
  <si>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</si>
  <si>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</si>
  <si>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</si>
  <si>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</si>
  <si>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</si>
  <si>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</si>
  <si>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</si>
  <si>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</si>
  <si>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</si>
  <si>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</si>
  <si>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</si>
  <si>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</si>
  <si>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</si>
  <si>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</si>
  <si>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</si>
  <si>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</si>
  <si>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</si>
  <si>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</si>
  <si>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</si>
  <si>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</si>
  <si>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</si>
  <si>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</si>
  <si>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</si>
  <si>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</si>
  <si>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</si>
  <si>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</si>
  <si>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</si>
  <si>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</si>
  <si>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</si>
  <si>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</si>
  <si>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</si>
  <si>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</si>
  <si>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</si>
  <si>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</si>
  <si>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</si>
  <si>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</si>
  <si>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</si>
  <si>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</si>
  <si>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</si>
  <si>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</si>
  <si>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</si>
  <si>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</si>
  <si>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</si>
  <si>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</si>
  <si>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</si>
  <si>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</si>
  <si>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</si>
  <si>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</si>
  <si>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</si>
  <si>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</si>
  <si>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</si>
  <si>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</si>
  <si>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</si>
  <si>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</si>
  <si>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</si>
  <si>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</si>
  <si>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</si>
  <si>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</si>
  <si>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</si>
  <si>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</si>
  <si>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</si>
  <si>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</si>
  <si>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</si>
  <si>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</si>
  <si>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</si>
  <si>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</si>
  <si>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</si>
  <si>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</si>
  <si>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</si>
  <si>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</si>
  <si>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</si>
  <si>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</si>
  <si>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</si>
  <si>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</si>
  <si>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</si>
  <si>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</si>
  <si>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</si>
  <si>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</si>
  <si>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</si>
  <si>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</si>
  <si>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</si>
  <si>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</si>
  <si>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</si>
  <si>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</si>
  <si>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</si>
  <si>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</si>
  <si>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</si>
  <si>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</si>
  <si>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</si>
  <si>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</si>
  <si>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</si>
  <si>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</si>
  <si>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</si>
  <si>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</si>
  <si>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</si>
  <si>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</si>
  <si>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</si>
  <si>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</si>
  <si>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</si>
  <si>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</si>
  <si>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</si>
  <si>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</si>
  <si>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</si>
  <si>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</si>
  <si>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</si>
  <si>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</si>
  <si>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</si>
  <si>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</si>
  <si>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</si>
  <si>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</si>
  <si>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</si>
  <si>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</si>
  <si>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</si>
  <si>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</si>
  <si>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</si>
  <si>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</si>
  <si>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</si>
  <si>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</si>
  <si>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</si>
  <si>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</si>
  <si>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</si>
  <si>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</si>
  <si>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</si>
  <si>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</si>
  <si>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</si>
  <si>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</si>
  <si>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</si>
  <si>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</si>
  <si>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</si>
  <si>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</si>
  <si>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</si>
  <si>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</si>
  <si>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</si>
  <si>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</si>
  <si>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</si>
  <si>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</si>
  <si>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</si>
  <si>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</si>
  <si>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</si>
  <si>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</si>
  <si>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</si>
  <si>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</si>
  <si>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</si>
  <si>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</si>
  <si>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</si>
  <si>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</si>
  <si>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</si>
  <si>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</si>
  <si>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</si>
  <si>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</si>
  <si>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</si>
  <si>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</si>
  <si>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</si>
  <si>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</si>
  <si>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</si>
  <si>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</si>
  <si>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</si>
  <si>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</si>
  <si>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</si>
  <si>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</si>
  <si>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</si>
  <si>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</si>
  <si>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</si>
  <si>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</si>
  <si>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</si>
  <si>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</si>
  <si>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</si>
  <si>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</si>
  <si>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</si>
  <si>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</si>
  <si>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</si>
  <si>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</si>
  <si>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</si>
  <si>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</si>
  <si>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</si>
  <si>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</si>
  <si>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</si>
  <si>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</si>
  <si>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</si>
  <si>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</si>
  <si>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</si>
  <si>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</si>
  <si>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</si>
  <si>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</si>
  <si>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</si>
  <si>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</si>
  <si>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</si>
  <si>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</si>
  <si>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</si>
  <si>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</si>
  <si>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</si>
  <si>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</si>
  <si>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</si>
  <si>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</si>
  <si>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</si>
  <si>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</si>
  <si>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</si>
  <si>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</si>
  <si>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</si>
  <si>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</si>
  <si>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</si>
  <si>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</si>
  <si>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</si>
  <si>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</si>
  <si>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</si>
  <si>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</si>
  <si>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</si>
  <si>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</si>
  <si>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</si>
  <si>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</si>
  <si>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</si>
  <si>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</si>
  <si>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</si>
  <si>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</si>
  <si>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</si>
  <si>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</si>
  <si>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</si>
  <si>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</si>
  <si>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</si>
  <si>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</si>
  <si>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</si>
  <si>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</si>
  <si>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</si>
  <si>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</si>
  <si>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</si>
  <si>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</si>
  <si>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</si>
  <si>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</si>
  <si>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</si>
  <si>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</si>
  <si>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</si>
  <si>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</si>
  <si>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</si>
  <si>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</si>
  <si>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</si>
  <si>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</si>
  <si>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</si>
  <si>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</si>
  <si>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</si>
  <si>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</si>
  <si>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</si>
  <si>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</si>
  <si>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</si>
  <si>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</si>
  <si>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</si>
  <si>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</si>
  <si>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</si>
  <si>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</si>
  <si>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</si>
  <si>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</si>
  <si>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</si>
  <si>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</si>
  <si>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</si>
  <si>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</si>
  <si>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</si>
  <si>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</si>
  <si>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</si>
  <si>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</si>
  <si>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</si>
  <si>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</si>
  <si>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</si>
  <si>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</si>
  <si>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</si>
  <si>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</si>
  <si>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</si>
  <si>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</si>
  <si>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</si>
  <si>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</si>
  <si>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</si>
  <si>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</si>
  <si>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</si>
  <si>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</si>
  <si>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</si>
  <si>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</si>
  <si>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</si>
  <si>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</si>
  <si>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</si>
  <si>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</si>
  <si>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</si>
  <si>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</si>
  <si>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</si>
  <si>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</si>
  <si>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</si>
  <si>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</si>
  <si>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</si>
  <si>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</si>
  <si>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</si>
  <si>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</si>
  <si>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</si>
  <si>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</si>
  <si>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</si>
  <si>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</si>
  <si>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</si>
  <si>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</si>
  <si>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</si>
  <si>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</si>
  <si>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</si>
  <si>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</si>
  <si>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</si>
  <si>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</si>
  <si>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</si>
  <si>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</si>
  <si>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</si>
  <si>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</si>
  <si>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</si>
  <si>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</si>
  <si>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</si>
  <si>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</si>
  <si>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</si>
  <si>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</si>
  <si>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</si>
  <si>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</si>
  <si>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</si>
  <si>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</si>
  <si>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</si>
  <si>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</si>
  <si>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</si>
  <si>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</si>
  <si>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</si>
  <si>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</si>
  <si>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</si>
  <si>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</si>
  <si>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</si>
  <si>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</si>
  <si>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</si>
  <si>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</si>
  <si>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</si>
  <si>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</si>
  <si>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</si>
  <si>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</si>
  <si>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</si>
  <si>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</si>
  <si>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</si>
  <si>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</si>
  <si>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</si>
  <si>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</si>
  <si>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</si>
  <si>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</si>
  <si>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</si>
  <si>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</si>
  <si>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</si>
  <si>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</si>
  <si>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</si>
  <si>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</si>
  <si>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</si>
  <si>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</si>
  <si>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</si>
  <si>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</si>
  <si>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</si>
  <si>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</si>
  <si>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</si>
  <si>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</si>
  <si>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</si>
  <si>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</si>
  <si>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</si>
  <si>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</si>
  <si>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</si>
  <si>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</si>
  <si>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</si>
  <si>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</si>
  <si>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</si>
  <si>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</si>
  <si>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</si>
  <si>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</si>
  <si>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</si>
  <si>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</si>
  <si>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</si>
  <si>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</si>
  <si>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</si>
  <si>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</si>
  <si>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</si>
  <si>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</si>
  <si>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</si>
  <si>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</si>
  <si>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</si>
  <si>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</si>
  <si>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</si>
  <si>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</si>
  <si>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</si>
  <si>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</si>
  <si>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</si>
  <si>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</si>
  <si>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</si>
  <si>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</si>
  <si>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</si>
  <si>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</si>
  <si>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</si>
  <si>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</si>
  <si>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</si>
  <si>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</si>
  <si>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</si>
  <si>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</si>
  <si>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</si>
  <si>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</si>
  <si>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</si>
  <si>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</si>
  <si>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</si>
  <si>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</si>
  <si>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</si>
  <si>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</si>
  <si>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</si>
  <si>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</si>
  <si>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</si>
  <si>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</si>
  <si>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</si>
  <si>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</si>
  <si>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</si>
  <si>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</si>
  <si>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</si>
  <si>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</si>
  <si>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</si>
  <si>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</si>
  <si>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</si>
  <si>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</si>
  <si>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</si>
  <si>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</si>
  <si>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</si>
  <si>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</si>
  <si>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</si>
  <si>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</si>
  <si>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</si>
  <si>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</si>
  <si>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</si>
  <si>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</si>
  <si>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</si>
  <si>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</si>
  <si>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</si>
  <si>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</si>
  <si>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</si>
  <si>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</si>
  <si>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</si>
  <si>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</si>
  <si>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</si>
  <si>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</si>
  <si>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</si>
  <si>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</si>
  <si>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</si>
  <si>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</si>
  <si>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</si>
  <si>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</si>
  <si>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</si>
  <si>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</si>
  <si>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</si>
  <si>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</si>
  <si>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</si>
  <si>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</si>
  <si>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</si>
  <si>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</si>
  <si>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</si>
  <si>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</si>
  <si>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</si>
  <si>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</si>
  <si>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</si>
  <si>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</si>
  <si>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</si>
  <si>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</si>
  <si>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</si>
  <si>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</si>
  <si>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</si>
  <si>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</si>
  <si>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</si>
  <si>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</si>
  <si>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</si>
  <si>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</si>
  <si>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</si>
  <si>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</si>
  <si>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</si>
  <si>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</si>
  <si>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</si>
  <si>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</si>
  <si>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</si>
  <si>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</si>
  <si>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</si>
  <si>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</si>
  <si>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</si>
  <si>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</si>
  <si>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</si>
  <si>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</si>
  <si>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</si>
  <si>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</si>
  <si>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</si>
  <si>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</si>
  <si>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</si>
  <si>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</si>
  <si>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</si>
  <si>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</si>
  <si>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</si>
  <si>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</si>
  <si>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</si>
  <si>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</si>
  <si>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</si>
  <si>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</si>
  <si>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</si>
  <si>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</si>
  <si>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</si>
  <si>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</si>
  <si>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</si>
  <si>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</si>
  <si>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</si>
  <si>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</si>
  <si>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</si>
  <si>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</si>
  <si>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</si>
  <si>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</si>
  <si>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</si>
  <si>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</si>
  <si>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</si>
  <si>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</si>
  <si>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</si>
  <si>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</si>
  <si>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</si>
  <si>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</si>
  <si>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</si>
  <si>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</si>
  <si>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</si>
  <si>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</si>
  <si>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</si>
  <si>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</si>
  <si>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</si>
  <si>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</si>
  <si>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</si>
  <si>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</si>
  <si>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</si>
  <si>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</si>
  <si>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</si>
  <si>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</si>
  <si>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</si>
  <si>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</si>
  <si>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</si>
  <si>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</si>
  <si>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</si>
  <si>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</si>
  <si>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</si>
  <si>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</si>
  <si>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</si>
  <si>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</si>
  <si>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</si>
  <si>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</si>
  <si>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</si>
  <si>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</si>
  <si>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</si>
  <si>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</si>
  <si>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</si>
  <si>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</si>
  <si>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</si>
  <si>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</si>
  <si>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</si>
  <si>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</si>
  <si>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</si>
  <si>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</si>
  <si>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</si>
  <si>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</si>
  <si>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</si>
  <si>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</si>
  <si>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</si>
  <si>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</si>
  <si>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</si>
  <si>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</si>
  <si>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</si>
  <si>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</si>
  <si>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</si>
  <si>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</si>
  <si>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</si>
  <si>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</si>
  <si>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</si>
  <si>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</si>
  <si>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</si>
  <si>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</si>
  <si>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</si>
  <si>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</si>
  <si>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</si>
  <si>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</si>
  <si>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</si>
  <si>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</si>
  <si>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</si>
  <si>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</si>
  <si>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</si>
  <si>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</si>
  <si>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</si>
  <si>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</si>
  <si>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</si>
  <si>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</si>
  <si>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</si>
  <si>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</si>
  <si>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</si>
  <si>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</si>
  <si>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</si>
  <si>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</si>
  <si>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</si>
  <si>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</si>
  <si>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</si>
  <si>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</si>
  <si>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</si>
  <si>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</si>
  <si>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</si>
  <si>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</si>
  <si>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</si>
  <si>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</si>
  <si>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</si>
  <si>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</si>
  <si>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</si>
  <si>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</si>
  <si>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</si>
  <si>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</si>
  <si>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</si>
  <si>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</si>
  <si>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</si>
  <si>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</si>
  <si>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</si>
  <si>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</si>
  <si>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</si>
  <si>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</si>
  <si>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</si>
  <si>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</si>
  <si>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</si>
  <si>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</si>
  <si>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</si>
  <si>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</si>
  <si>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</si>
  <si>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</si>
  <si>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</si>
  <si>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</si>
  <si>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</si>
  <si>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</si>
  <si>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</si>
  <si>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</si>
  <si>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</si>
  <si>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</si>
  <si>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</si>
  <si>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</si>
  <si>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</si>
  <si>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</si>
  <si>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</si>
  <si>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</si>
  <si>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</si>
  <si>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</si>
  <si>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</si>
  <si>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</si>
  <si>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</si>
  <si>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</si>
  <si>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</si>
  <si>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</si>
  <si>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</si>
  <si>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</si>
  <si>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</si>
  <si>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</si>
  <si>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</si>
  <si>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</si>
  <si>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</si>
  <si>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</si>
  <si>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</si>
  <si>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</si>
  <si>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</si>
  <si>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</si>
  <si>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</si>
  <si>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</si>
  <si>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</si>
  <si>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</si>
  <si>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</si>
  <si>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</si>
  <si>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</si>
  <si>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</si>
  <si>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</si>
  <si>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</si>
  <si>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</si>
  <si>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</si>
  <si>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</si>
  <si>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</si>
  <si>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</si>
  <si>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</si>
  <si>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</si>
  <si>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</si>
  <si>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</si>
  <si>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</si>
  <si>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</si>
  <si>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</si>
  <si>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</si>
  <si>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</si>
  <si>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</si>
  <si>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</si>
  <si>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</si>
  <si>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</si>
  <si>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</si>
  <si>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</si>
  <si>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</si>
  <si>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</si>
  <si>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</si>
  <si>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</si>
  <si>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</si>
  <si>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</si>
  <si>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</si>
  <si>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</si>
  <si>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</si>
  <si>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</si>
  <si>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</si>
  <si>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</si>
  <si>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</si>
  <si>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</si>
  <si>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</si>
  <si>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</si>
  <si>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</si>
  <si>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</si>
  <si>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</si>
  <si>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</si>
  <si>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</si>
  <si>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</si>
  <si>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</si>
  <si>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</si>
  <si>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</si>
  <si>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</si>
  <si>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</si>
  <si>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</si>
  <si>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</si>
  <si>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</si>
  <si>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</si>
  <si>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</si>
  <si>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</si>
  <si>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</si>
  <si>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</si>
  <si>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</si>
  <si>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</si>
  <si>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</si>
  <si>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</si>
  <si>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</si>
  <si>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</si>
  <si>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</si>
  <si>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</si>
  <si>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</si>
  <si>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</si>
  <si>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</si>
  <si>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</si>
  <si>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</si>
  <si>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</si>
  <si>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</si>
  <si>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</si>
  <si>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</si>
  <si>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</si>
  <si>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</si>
  <si>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</si>
  <si>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</si>
  <si>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</si>
  <si>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</si>
  <si>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</si>
  <si>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</si>
  <si>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</si>
  <si>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</si>
  <si>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</si>
  <si>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</si>
  <si>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</si>
  <si>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</si>
  <si>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</si>
  <si>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</si>
  <si>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</si>
  <si>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</si>
  <si>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</si>
  <si>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</si>
  <si>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</si>
  <si>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</si>
  <si>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</si>
  <si>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</si>
  <si>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</si>
  <si>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</si>
  <si>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</si>
  <si>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</si>
  <si>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</si>
  <si>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</si>
  <si>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</si>
  <si>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</si>
  <si>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</si>
  <si>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</si>
  <si>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</si>
  <si>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</si>
  <si>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</si>
  <si>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</si>
  <si>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</si>
  <si>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</si>
  <si>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</si>
  <si>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</si>
  <si>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</si>
  <si>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</si>
  <si>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</si>
  <si>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</si>
  <si>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</si>
  <si>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</si>
  <si>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</si>
  <si>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</si>
  <si>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</si>
  <si>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</si>
  <si>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</si>
  <si>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</si>
  <si>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</si>
  <si>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</si>
  <si>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</si>
  <si>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</si>
  <si>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</si>
  <si>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</si>
  <si>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</si>
  <si>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</si>
  <si>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</si>
  <si>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</si>
  <si>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</si>
  <si>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</si>
  <si>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</si>
  <si>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</si>
  <si>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</si>
  <si>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</si>
  <si>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</si>
  <si>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</si>
  <si>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</si>
  <si>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</si>
  <si>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</si>
  <si>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</si>
  <si>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</si>
  <si>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</si>
  <si>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</si>
  <si>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</si>
  <si>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</si>
  <si>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</si>
  <si>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</si>
  <si>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</si>
  <si>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</si>
  <si>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</si>
  <si>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</si>
  <si>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</si>
  <si>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</si>
  <si>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</si>
  <si>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</si>
  <si>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</si>
  <si>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</si>
  <si>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</si>
  <si>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</si>
  <si>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</si>
  <si>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</si>
  <si>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</si>
  <si>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</si>
  <si>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</si>
  <si>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</si>
  <si>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</si>
  <si>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</si>
  <si>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</si>
  <si>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</si>
  <si>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</si>
  <si>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</si>
  <si>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</si>
  <si>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</si>
  <si>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</si>
  <si>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</si>
  <si>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</si>
  <si>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</si>
  <si>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</si>
  <si>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</si>
  <si>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</si>
  <si>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</si>
  <si>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</si>
  <si>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</si>
  <si>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</si>
  <si>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</si>
  <si>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</si>
  <si>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</si>
  <si>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</si>
  <si>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</si>
  <si>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</si>
  <si>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</si>
  <si>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</si>
  <si>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</si>
  <si>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</si>
  <si>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</si>
  <si>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</si>
  <si>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</si>
  <si>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</si>
  <si>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</si>
  <si>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</si>
  <si>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</si>
  <si>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</si>
  <si>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</si>
  <si>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</si>
  <si>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</si>
  <si>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</si>
  <si>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</si>
  <si>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</si>
  <si>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</si>
  <si>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</si>
  <si>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</si>
  <si>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</si>
  <si>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</si>
  <si>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</si>
  <si>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</si>
  <si>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</si>
  <si>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</si>
  <si>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</si>
  <si>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</si>
  <si>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</si>
  <si>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</si>
  <si>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</si>
  <si>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</si>
  <si>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</si>
  <si>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</si>
  <si>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</si>
  <si>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</si>
  <si>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</si>
  <si>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</si>
  <si>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</si>
  <si>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</si>
  <si>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</si>
  <si>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</si>
  <si>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</si>
  <si>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</si>
  <si>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</si>
  <si>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</si>
  <si>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</si>
  <si>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</si>
  <si>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</si>
  <si>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</si>
  <si>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</si>
  <si>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</si>
  <si>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</si>
  <si>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</si>
  <si>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</si>
  <si>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</si>
  <si>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</si>
  <si>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</si>
  <si>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</si>
  <si>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</si>
  <si>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</si>
  <si>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</si>
  <si>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</si>
  <si>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</si>
  <si>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</si>
  <si>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</si>
  <si>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</si>
  <si>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</si>
  <si>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</si>
  <si>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</si>
  <si>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</si>
  <si>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</si>
  <si>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</si>
  <si>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</si>
  <si>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</si>
  <si>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</si>
  <si>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</si>
  <si>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</si>
  <si>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</si>
  <si>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</si>
  <si>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</si>
  <si>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</si>
  <si>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</si>
  <si>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</si>
  <si>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</si>
  <si>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</si>
  <si>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</si>
  <si>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</si>
  <si>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</si>
  <si>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</si>
  <si>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</si>
  <si>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</si>
  <si>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</si>
  <si>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</si>
  <si>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</si>
  <si>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</si>
  <si>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</si>
  <si>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</si>
  <si>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</si>
  <si>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</si>
  <si>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</si>
  <si>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</si>
  <si>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</si>
  <si>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</si>
  <si>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</si>
  <si>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</si>
  <si>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</si>
  <si>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</si>
  <si>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</si>
  <si>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</si>
  <si>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</si>
  <si>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</si>
  <si>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</si>
  <si>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</si>
  <si>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</si>
  <si>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</si>
  <si>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</si>
  <si>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</si>
  <si>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</si>
  <si>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</si>
  <si>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</si>
  <si>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</si>
  <si>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</si>
  <si>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</si>
  <si>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</si>
  <si>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</si>
  <si>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</si>
  <si>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</si>
  <si>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</si>
  <si>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</si>
  <si>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</si>
  <si>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</si>
  <si>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</si>
  <si>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</si>
  <si>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</si>
  <si>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</si>
  <si>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</si>
  <si>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</si>
  <si>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</si>
  <si>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</si>
  <si>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</si>
  <si>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</si>
  <si>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</si>
  <si>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</si>
  <si>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</si>
  <si>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</si>
  <si>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</si>
  <si>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</si>
  <si>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</si>
  <si>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</si>
  <si>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</si>
  <si>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</si>
  <si>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</si>
  <si>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</si>
  <si>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</si>
  <si>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</si>
  <si>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</si>
  <si>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</si>
  <si>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</si>
  <si>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</si>
  <si>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</si>
  <si>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</si>
  <si>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</si>
  <si>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</si>
  <si>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</si>
  <si>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</si>
  <si>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</si>
  <si>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</si>
  <si>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</si>
  <si>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</si>
  <si>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</si>
  <si>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</si>
  <si>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</si>
  <si>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</si>
  <si>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</si>
  <si>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</si>
  <si>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</si>
  <si>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</si>
  <si>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</si>
  <si>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</si>
  <si>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</si>
  <si>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</si>
  <si>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</si>
  <si>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</si>
  <si>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</si>
  <si>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</si>
  <si>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</si>
  <si>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</si>
  <si>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</si>
  <si>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</si>
  <si>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</si>
  <si>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</si>
  <si>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</si>
  <si>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</si>
  <si>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</si>
  <si>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</si>
  <si>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</si>
  <si>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</si>
  <si>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</si>
  <si>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</si>
  <si>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</si>
  <si>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</si>
  <si>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</si>
  <si>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</si>
  <si>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</si>
  <si>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</si>
  <si>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</si>
  <si>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</si>
  <si>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</si>
  <si>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</si>
  <si>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</si>
  <si>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</si>
  <si>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</si>
  <si>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</si>
  <si>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</si>
  <si>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</si>
  <si>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</si>
  <si>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</si>
  <si>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</si>
  <si>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</si>
  <si>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</si>
  <si>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</si>
  <si>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</si>
  <si>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</si>
  <si>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</si>
  <si>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</si>
  <si>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</si>
  <si>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</si>
  <si>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</si>
  <si>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</si>
  <si>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</si>
  <si>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</si>
  <si>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</si>
  <si>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</si>
  <si>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</si>
  <si>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</si>
  <si>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</si>
  <si>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</si>
  <si>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</si>
  <si>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</si>
  <si>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</si>
  <si>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</si>
  <si>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</si>
  <si>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</si>
  <si>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</si>
  <si>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</si>
  <si>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</si>
  <si>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</si>
  <si>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</si>
  <si>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</si>
  <si>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</si>
  <si>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</si>
  <si>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</si>
  <si>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</si>
  <si>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</si>
  <si>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</si>
  <si>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</si>
  <si>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</si>
  <si>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</si>
  <si>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</si>
  <si>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</si>
  <si>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</si>
  <si>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</si>
  <si>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</si>
  <si>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</si>
  <si>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</si>
  <si>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</si>
  <si>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</si>
  <si>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</si>
  <si>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</si>
  <si>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</si>
  <si>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</si>
  <si>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</si>
  <si>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</si>
  <si>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</si>
  <si>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</si>
  <si>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</si>
  <si>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</si>
  <si>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</si>
  <si>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</si>
  <si>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</si>
  <si>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</si>
  <si>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</si>
  <si>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</si>
  <si>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</si>
  <si>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</si>
  <si>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</si>
  <si>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</si>
  <si>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</si>
  <si>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</si>
  <si>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</si>
  <si>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</si>
  <si>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</si>
  <si>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</si>
  <si>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</si>
  <si>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</si>
  <si>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</si>
  <si>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</si>
  <si>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</si>
  <si>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</si>
  <si>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</si>
  <si>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</si>
  <si>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</si>
  <si>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</si>
  <si>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</si>
  <si>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</si>
  <si>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</si>
  <si>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</si>
  <si>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</si>
  <si>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</si>
  <si>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</si>
  <si>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</si>
  <si>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</si>
  <si>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</si>
  <si>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</si>
  <si>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</si>
  <si>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</si>
  <si>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</si>
  <si>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</si>
  <si>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</si>
  <si>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</si>
  <si>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</si>
  <si>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</si>
  <si>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</si>
  <si>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</si>
  <si>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</si>
  <si>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</si>
  <si>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</si>
  <si>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</si>
  <si>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</si>
  <si>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</si>
  <si>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</si>
  <si>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</si>
  <si>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</si>
  <si>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</si>
  <si>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</si>
  <si>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</si>
  <si>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</si>
  <si>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</si>
  <si>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</si>
  <si>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</si>
  <si>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</si>
  <si>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</si>
  <si>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</si>
  <si>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</si>
  <si>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</si>
  <si>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</si>
  <si>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</si>
  <si>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</si>
  <si>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</si>
  <si>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</si>
  <si>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</si>
  <si>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</si>
  <si>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</si>
  <si>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</si>
  <si>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</si>
  <si>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</si>
  <si>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</si>
  <si>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</si>
  <si>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</si>
  <si>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</si>
  <si>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</si>
  <si>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</si>
  <si>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</si>
  <si>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</si>
  <si>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</si>
  <si>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</si>
  <si>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</si>
  <si>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</si>
  <si>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</si>
  <si>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</si>
  <si>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</si>
  <si>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</si>
  <si>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</si>
  <si>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</si>
  <si>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</si>
  <si>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</si>
  <si>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</si>
  <si>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</si>
  <si>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</si>
  <si>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</si>
  <si>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</si>
  <si>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</si>
  <si>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</si>
  <si>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</si>
  <si>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</si>
  <si>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</si>
  <si>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</si>
  <si>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</si>
  <si>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</si>
  <si>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</si>
  <si>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</si>
  <si>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</si>
  <si>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</si>
  <si>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</si>
  <si>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</si>
  <si>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</si>
  <si>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</si>
  <si>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</si>
  <si>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</si>
  <si>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</si>
  <si>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</si>
  <si>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</si>
  <si>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</si>
  <si>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</si>
  <si>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</si>
  <si>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</si>
  <si>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</si>
  <si>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</si>
  <si>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</si>
  <si>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</si>
  <si>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</si>
  <si>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</si>
  <si>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</si>
  <si>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</si>
  <si>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</si>
  <si>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</si>
  <si>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</si>
  <si>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</si>
  <si>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</si>
  <si>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</si>
  <si>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</si>
  <si>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</si>
  <si>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</si>
  <si>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</si>
  <si>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</si>
  <si>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</si>
  <si>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</si>
  <si>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</si>
  <si>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</si>
  <si>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</si>
  <si>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</si>
  <si>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</si>
  <si>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</si>
  <si>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</si>
  <si>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</si>
  <si>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</si>
  <si>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</si>
  <si>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</si>
  <si>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</si>
  <si>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</si>
  <si>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</si>
  <si>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</si>
  <si>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</si>
  <si>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</si>
  <si>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</si>
  <si>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</si>
  <si>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</si>
  <si>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</si>
  <si>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</si>
  <si>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</si>
  <si>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</si>
  <si>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</si>
  <si>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</si>
  <si>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</si>
  <si>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</si>
  <si>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</si>
  <si>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</si>
  <si>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</si>
  <si>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</si>
  <si>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</si>
  <si>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</si>
  <si>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</si>
  <si>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</si>
  <si>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</si>
  <si>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</si>
  <si>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</si>
  <si>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</si>
  <si>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</si>
  <si>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</si>
  <si>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</si>
  <si>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</si>
  <si>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</si>
  <si>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</si>
  <si>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</si>
  <si>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</si>
  <si>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</si>
  <si>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</si>
  <si>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</si>
  <si>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</si>
  <si>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</si>
  <si>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</si>
  <si>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</si>
  <si>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</si>
  <si>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</si>
  <si>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</si>
  <si>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</si>
  <si>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</si>
  <si>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</si>
  <si>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</si>
  <si>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</si>
  <si>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</si>
  <si>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</si>
  <si>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</si>
  <si>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</si>
  <si>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</si>
  <si>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</si>
  <si>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</si>
  <si>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</si>
  <si>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</si>
  <si>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</si>
  <si>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</si>
  <si>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</si>
  <si>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</si>
  <si>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</si>
  <si>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</si>
  <si>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</si>
  <si>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</si>
  <si>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</si>
  <si>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</si>
  <si>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</si>
  <si>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</si>
  <si>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</si>
  <si>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</si>
  <si>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</si>
  <si>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</si>
  <si>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</si>
  <si>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</si>
  <si>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</si>
  <si>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</si>
  <si>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</si>
  <si>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</si>
  <si>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</si>
  <si>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</si>
  <si>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</si>
  <si>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</si>
  <si>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</si>
  <si>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</si>
  <si>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</si>
  <si>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</si>
  <si>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</si>
  <si>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</si>
  <si>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</si>
  <si>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</si>
  <si>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</si>
  <si>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</si>
  <si>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</si>
  <si>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</si>
  <si>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</si>
  <si>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</si>
  <si>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</si>
  <si>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</si>
  <si>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</si>
  <si>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</si>
  <si>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</si>
  <si>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</si>
  <si>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</si>
  <si>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</si>
  <si>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</si>
  <si>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</si>
  <si>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</si>
  <si>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</si>
  <si>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</si>
  <si>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</si>
  <si>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</si>
  <si>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</si>
  <si>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</si>
  <si>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</si>
  <si>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</si>
  <si>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</si>
  <si>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</si>
  <si>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</si>
  <si>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</si>
  <si>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</si>
  <si>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</si>
  <si>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</si>
  <si>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</si>
  <si>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</si>
  <si>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</si>
  <si>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</si>
  <si>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</si>
  <si>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</si>
  <si>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</si>
  <si>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</si>
  <si>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</si>
  <si>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</si>
  <si>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</si>
  <si>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</si>
  <si>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</si>
  <si>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</si>
  <si>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</si>
  <si>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</si>
  <si>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</si>
  <si>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</si>
  <si>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</si>
  <si>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</si>
  <si>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</si>
  <si>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</si>
  <si>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</si>
  <si>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</si>
  <si>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</si>
  <si>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</si>
  <si>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</si>
  <si>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</si>
  <si>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</si>
  <si>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</si>
  <si>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</si>
  <si>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</si>
  <si>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</si>
  <si>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</si>
  <si>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</si>
  <si>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</si>
  <si>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</si>
  <si>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</si>
  <si>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</si>
  <si>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</si>
  <si>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</si>
  <si>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</si>
  <si>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</si>
  <si>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</si>
  <si>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</si>
  <si>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</si>
  <si>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</si>
  <si>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</si>
  <si>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</si>
  <si>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</si>
  <si>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</si>
  <si>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</si>
  <si>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</si>
  <si>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</si>
  <si>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</si>
  <si>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</si>
  <si>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</si>
  <si>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</si>
  <si>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</si>
  <si>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</si>
  <si>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</si>
  <si>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</si>
  <si>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</si>
  <si>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</si>
  <si>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</si>
  <si>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</si>
  <si>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</si>
  <si>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</si>
  <si>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</si>
  <si>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</si>
  <si>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</si>
  <si>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</si>
  <si>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</si>
  <si>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</si>
  <si>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</si>
  <si>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</si>
  <si>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</si>
  <si>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</si>
  <si>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</si>
  <si>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</si>
  <si>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</si>
  <si>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</si>
  <si>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</si>
  <si>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</si>
  <si>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</si>
  <si>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</si>
  <si>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</si>
  <si>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</si>
  <si>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</si>
  <si>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</si>
  <si>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</si>
  <si>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</si>
  <si>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</si>
  <si>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</si>
  <si>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</si>
  <si>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</si>
  <si>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</si>
  <si>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</si>
  <si>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</si>
  <si>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</si>
  <si>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</si>
  <si>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</si>
  <si>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</si>
  <si>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</si>
  <si>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</si>
  <si>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</si>
  <si>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</si>
  <si>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</si>
  <si>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</si>
  <si>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</si>
  <si>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</si>
  <si>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</si>
  <si>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</si>
  <si>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</si>
  <si>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</si>
  <si>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</si>
  <si>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</si>
  <si>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</si>
  <si>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</si>
  <si>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</si>
  <si>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</si>
  <si>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</si>
  <si>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</si>
  <si>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</si>
  <si>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</si>
  <si>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</si>
  <si>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</si>
  <si>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</si>
  <si>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</si>
  <si>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</si>
  <si>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</si>
  <si>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</si>
  <si>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</si>
  <si>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</si>
  <si>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</si>
  <si>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</si>
  <si>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</si>
  <si>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</si>
  <si>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</si>
  <si>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</si>
  <si>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</si>
  <si>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</si>
  <si>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</si>
  <si>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</si>
  <si>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</si>
  <si>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</si>
  <si>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</si>
  <si>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</si>
  <si>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</si>
  <si>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</si>
  <si>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</si>
  <si>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</si>
  <si>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</si>
  <si>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</si>
  <si>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</si>
  <si>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</si>
  <si>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</si>
  <si>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</si>
  <si>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</si>
  <si>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</si>
  <si>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</si>
  <si>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</si>
  <si>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</si>
  <si>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</si>
  <si>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</si>
  <si>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</si>
  <si>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</si>
  <si>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</si>
  <si>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</si>
  <si>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</si>
  <si>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</si>
  <si>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</si>
  <si>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</si>
  <si>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</si>
  <si>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</si>
  <si>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</si>
  <si>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</si>
  <si>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</si>
  <si>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</si>
  <si>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</si>
  <si>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</si>
  <si>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</si>
  <si>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</si>
  <si>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</si>
  <si>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</si>
  <si>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</si>
  <si>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</si>
  <si>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</si>
  <si>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</si>
  <si>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</si>
  <si>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</si>
  <si>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</si>
  <si>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</si>
  <si>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</si>
  <si>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</si>
  <si>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</si>
  <si>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</si>
  <si>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</si>
  <si>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</si>
  <si>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</si>
  <si>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</si>
  <si>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</si>
  <si>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</si>
  <si>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</si>
  <si>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</si>
  <si>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</si>
  <si>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</si>
  <si>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</si>
  <si>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</si>
  <si>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</si>
  <si>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</si>
  <si>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</si>
  <si>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</si>
  <si>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</si>
  <si>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</si>
  <si>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</si>
  <si>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</si>
  <si>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</si>
  <si>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</si>
  <si>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</si>
  <si>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</si>
  <si>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</si>
  <si>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</si>
  <si>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</si>
  <si>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</si>
  <si>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</si>
  <si>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</si>
  <si>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</si>
  <si>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</si>
  <si>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</si>
  <si>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</si>
  <si>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</si>
  <si>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</si>
  <si>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</si>
  <si>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</si>
  <si>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</si>
  <si>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</si>
  <si>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</si>
  <si>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</si>
  <si>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</si>
  <si>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</si>
  <si>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</si>
  <si>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</si>
  <si>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</si>
  <si>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</si>
  <si>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</si>
  <si>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</si>
  <si>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</si>
  <si>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</si>
  <si>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</si>
  <si>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</si>
  <si>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</si>
  <si>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</si>
  <si>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</si>
  <si>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</si>
  <si>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</si>
  <si>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</si>
  <si>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</si>
  <si>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</si>
  <si>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</si>
  <si>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</si>
  <si>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</si>
  <si>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</si>
  <si>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</si>
  <si>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</si>
  <si>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</si>
  <si>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</si>
  <si>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</si>
  <si>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</si>
  <si>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</si>
  <si>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</si>
  <si>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</si>
  <si>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</si>
  <si>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</si>
  <si>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</si>
  <si>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</si>
  <si>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</si>
  <si>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</si>
  <si>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</si>
  <si>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</si>
  <si>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</si>
  <si>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</si>
  <si>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</si>
  <si>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</si>
  <si>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</si>
  <si>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</si>
  <si>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</si>
  <si>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</si>
  <si>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</si>
  <si>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</si>
  <si>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</si>
  <si>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</si>
  <si>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</si>
  <si>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</si>
  <si>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</si>
  <si>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</si>
  <si>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</si>
  <si>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</si>
  <si>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</si>
  <si>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</si>
  <si>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</si>
  <si>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</si>
  <si>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</si>
  <si>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</si>
  <si>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</si>
  <si>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</si>
  <si>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</si>
  <si>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</si>
  <si>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</si>
  <si>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</si>
  <si>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</si>
  <si>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</si>
  <si>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</si>
  <si>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</si>
  <si>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</si>
  <si>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</si>
  <si>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</si>
  <si>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</si>
  <si>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</si>
  <si>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</si>
  <si>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</si>
  <si>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</si>
  <si>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</si>
  <si>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</si>
  <si>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</si>
  <si>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</si>
  <si>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</si>
  <si>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</si>
  <si>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</si>
  <si>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</si>
  <si>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</si>
  <si>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</si>
  <si>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</si>
  <si>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</si>
  <si>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</si>
  <si>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</si>
  <si>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</si>
  <si>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</si>
  <si>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</si>
  <si>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</si>
  <si>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</si>
  <si>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</si>
  <si>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</si>
  <si>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</si>
  <si>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</si>
  <si>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</si>
  <si>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</si>
  <si>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</si>
  <si>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</si>
  <si>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</si>
  <si>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</si>
  <si>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</si>
  <si>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</si>
  <si>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</si>
  <si>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</si>
  <si>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</si>
  <si>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</si>
  <si>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</si>
  <si>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</si>
  <si>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</si>
  <si>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</si>
  <si>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</si>
  <si>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</si>
  <si>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</si>
  <si>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</si>
  <si>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</si>
  <si>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</si>
  <si>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</si>
  <si>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</si>
  <si>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</si>
  <si>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</si>
  <si>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</si>
  <si>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</si>
  <si>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</si>
  <si>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</si>
  <si>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</si>
  <si>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</si>
  <si>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</si>
  <si>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</si>
  <si>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</si>
  <si>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</si>
  <si>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</si>
  <si>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</si>
  <si>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</si>
  <si>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</si>
  <si>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</si>
  <si>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</si>
  <si>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</si>
  <si>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</si>
  <si>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</si>
  <si>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</si>
  <si>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</si>
  <si>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</si>
  <si>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</si>
  <si>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</si>
  <si>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</si>
  <si>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</si>
  <si>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</si>
  <si>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</si>
  <si>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</si>
  <si>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</si>
  <si>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</si>
  <si>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</si>
  <si>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</si>
  <si>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</si>
  <si>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</si>
  <si>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</si>
  <si>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</si>
  <si>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</si>
  <si>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</si>
  <si>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</si>
  <si>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</si>
  <si>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</si>
  <si>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</si>
  <si>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</si>
  <si>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</si>
  <si>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</si>
  <si>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</si>
  <si>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</si>
  <si>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</si>
  <si>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</si>
  <si>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</si>
  <si>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</si>
  <si>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</si>
  <si>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</si>
  <si>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</si>
  <si>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</si>
  <si>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</si>
  <si>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</si>
  <si>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</si>
  <si>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</si>
  <si>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</si>
  <si>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</si>
  <si>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</si>
  <si>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</si>
  <si>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</si>
  <si>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</si>
  <si>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</si>
  <si>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</si>
  <si>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</si>
  <si>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</si>
  <si>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</si>
  <si>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</si>
  <si>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</si>
  <si>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</si>
  <si>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</si>
  <si>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</si>
  <si>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</si>
  <si>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</si>
  <si>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</si>
  <si>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</si>
  <si>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</si>
  <si>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</si>
  <si>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</si>
  <si>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</si>
  <si>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</si>
  <si>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</si>
  <si>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</si>
  <si>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</si>
  <si>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</si>
  <si>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</si>
  <si>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</si>
  <si>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</si>
  <si>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</si>
  <si>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</si>
  <si>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</si>
  <si>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</si>
  <si>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</si>
  <si>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</si>
  <si>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</si>
  <si>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</si>
  <si>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</si>
  <si>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</si>
  <si>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</si>
  <si>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</si>
  <si>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</si>
  <si>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</si>
  <si>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</si>
  <si>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</si>
  <si>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</si>
  <si>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</si>
  <si>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</si>
  <si>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</si>
  <si>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</si>
  <si>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</si>
  <si>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</si>
  <si>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</si>
  <si>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</si>
  <si>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</si>
  <si>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</si>
  <si>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</si>
  <si>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</si>
  <si>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</si>
  <si>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</si>
  <si>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</si>
  <si>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</si>
  <si>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</si>
  <si>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</si>
  <si>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</si>
  <si>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</si>
  <si>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</si>
  <si>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</si>
  <si>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</si>
  <si>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</si>
  <si>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</si>
  <si>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</si>
  <si>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</si>
  <si>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</si>
  <si>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</si>
  <si>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</si>
  <si>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</si>
  <si>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</si>
  <si>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</si>
  <si>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</si>
  <si>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</si>
  <si>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</si>
  <si>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</si>
  <si>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</si>
  <si>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</si>
  <si>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</si>
  <si>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</si>
  <si>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</si>
  <si>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</si>
  <si>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</si>
  <si>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</si>
  <si>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</si>
  <si>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</si>
  <si>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</si>
  <si>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</si>
  <si>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</si>
  <si>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</si>
  <si>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</si>
  <si>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</si>
  <si>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</si>
  <si>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</si>
  <si>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</si>
  <si>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</si>
  <si>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</si>
  <si>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</si>
  <si>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</si>
  <si>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</si>
  <si>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</si>
  <si>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</si>
  <si>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</si>
  <si>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</si>
  <si>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</si>
  <si>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</si>
  <si>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</si>
  <si>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</si>
  <si>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</si>
  <si>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</si>
  <si>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</si>
  <si>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</si>
  <si>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</si>
  <si>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</si>
  <si>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</si>
  <si>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</si>
  <si>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</si>
  <si>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</si>
  <si>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</si>
  <si>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</si>
  <si>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</si>
  <si>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</si>
  <si>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</si>
  <si>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</si>
  <si>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</si>
  <si>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</si>
  <si>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</si>
  <si>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</si>
  <si>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</si>
  <si>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</si>
  <si>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</si>
  <si>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</si>
  <si>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</si>
  <si>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</si>
  <si>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</si>
  <si>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</si>
  <si>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</si>
  <si>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</si>
  <si>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</si>
  <si>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</si>
  <si>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</si>
  <si>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</si>
  <si>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</si>
  <si>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</si>
  <si>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</si>
  <si>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</si>
  <si>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</si>
  <si>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</si>
  <si>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</si>
  <si>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</si>
  <si>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</si>
  <si>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</si>
  <si>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</si>
  <si>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</si>
  <si>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</si>
  <si>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</si>
  <si>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</si>
  <si>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</si>
  <si>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</si>
  <si>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</si>
  <si>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</si>
  <si>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</si>
  <si>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</si>
  <si>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</si>
  <si>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</si>
  <si>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</si>
  <si>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</si>
  <si>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</si>
  <si>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</si>
  <si>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</si>
  <si>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</si>
  <si>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</si>
  <si>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</si>
  <si>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</si>
  <si>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</si>
  <si>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</si>
  <si>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</si>
  <si>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</si>
  <si>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</si>
  <si>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</si>
  <si>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</si>
  <si>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</si>
  <si>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</si>
  <si>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</si>
  <si>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</si>
  <si>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</si>
  <si>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</si>
  <si>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</si>
  <si>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</si>
  <si>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</si>
  <si>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</si>
  <si>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</si>
  <si>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</si>
  <si>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</si>
  <si>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</si>
  <si>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</si>
  <si>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</si>
  <si>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</si>
  <si>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</si>
  <si>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</si>
  <si>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</si>
  <si>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</si>
  <si>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</si>
  <si>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</si>
  <si>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</si>
  <si>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</si>
  <si>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</si>
  <si>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</si>
  <si>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</si>
  <si>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</si>
  <si>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</si>
  <si>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</si>
  <si>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</si>
  <si>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</si>
  <si>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</si>
  <si>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</si>
  <si>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</si>
  <si>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</si>
  <si>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</si>
  <si>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</si>
  <si>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</si>
  <si>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</si>
  <si>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</si>
  <si>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</si>
  <si>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</si>
  <si>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</si>
  <si>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</si>
  <si>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</si>
  <si>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</si>
  <si>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</si>
  <si>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</si>
  <si>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</si>
  <si>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</si>
  <si>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</si>
  <si>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</si>
  <si>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</si>
  <si>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</si>
  <si>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</si>
  <si>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</si>
  <si>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</si>
  <si>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</si>
  <si>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</si>
  <si>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</si>
  <si>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</si>
  <si>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</si>
  <si>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</si>
  <si>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</si>
  <si>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</si>
  <si>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</si>
  <si>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</si>
  <si>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</si>
  <si>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</si>
  <si>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</si>
  <si>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</si>
  <si>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</si>
  <si>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</si>
  <si>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</si>
  <si>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</si>
  <si>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</si>
  <si>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</si>
  <si>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</si>
  <si>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</si>
  <si>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</si>
  <si>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</si>
  <si>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</si>
  <si>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</si>
  <si>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</si>
  <si>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</si>
  <si>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</si>
  <si>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</si>
  <si>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</si>
  <si>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</si>
  <si>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</si>
  <si>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</si>
  <si>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</si>
  <si>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</si>
  <si>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</si>
  <si>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</si>
  <si>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</si>
  <si>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</si>
  <si>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</si>
  <si>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</si>
  <si>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</si>
  <si>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</si>
  <si>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</si>
  <si>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</si>
  <si>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</si>
  <si>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</si>
  <si>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</si>
  <si>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</si>
  <si>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</si>
  <si>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</si>
  <si>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</si>
  <si>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</si>
  <si>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</si>
  <si>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</si>
  <si>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</si>
  <si>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</si>
  <si>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</si>
  <si>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</si>
  <si>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</si>
  <si>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</si>
  <si>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</si>
  <si>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</si>
  <si>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</si>
  <si>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</si>
  <si>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</si>
  <si>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</si>
  <si>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</si>
  <si>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</si>
  <si>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</si>
  <si>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</si>
  <si>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</si>
  <si>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</si>
  <si>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</si>
  <si>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</si>
  <si>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</si>
  <si>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</si>
  <si>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</si>
  <si>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</si>
  <si>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</si>
  <si>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</si>
  <si>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</si>
  <si>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</si>
  <si>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</si>
  <si>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</si>
  <si>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</si>
  <si>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</si>
  <si>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</si>
  <si>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</si>
  <si>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</si>
  <si>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</si>
  <si>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</si>
  <si>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</si>
  <si>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</si>
  <si>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</si>
  <si>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</si>
  <si>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</si>
  <si>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</si>
  <si>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</si>
  <si>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</si>
  <si>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</si>
  <si>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</si>
  <si>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</si>
  <si>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</si>
  <si>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</si>
  <si>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</si>
  <si>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</si>
  <si>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</si>
  <si>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</si>
  <si>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</si>
  <si>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</si>
  <si>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</si>
  <si>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</si>
  <si>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</si>
  <si>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</si>
  <si>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</si>
  <si>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</si>
  <si>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</si>
  <si>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</si>
  <si>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</si>
  <si>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</si>
  <si>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</si>
  <si>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</si>
  <si>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</si>
  <si>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</si>
  <si>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</si>
  <si>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</si>
  <si>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</si>
  <si>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</si>
  <si>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</si>
  <si>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</si>
  <si>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</si>
  <si>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</si>
  <si>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</si>
  <si>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</si>
  <si>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</si>
  <si>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</si>
  <si>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</si>
  <si>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</si>
  <si>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</si>
  <si>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</si>
  <si>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</si>
  <si>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</si>
  <si>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</si>
  <si>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</si>
  <si>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</si>
  <si>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</si>
  <si>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</si>
  <si>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</si>
  <si>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</si>
  <si>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</si>
  <si>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</si>
  <si>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</si>
  <si>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</si>
  <si>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</si>
  <si>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</si>
  <si>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</si>
  <si>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</si>
  <si>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</si>
  <si>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</si>
  <si>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</si>
  <si>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</si>
  <si>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</si>
  <si>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</si>
  <si>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</si>
  <si>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</si>
  <si>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</si>
  <si>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</si>
  <si>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</si>
  <si>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</si>
  <si>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</si>
  <si>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</si>
  <si>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</si>
  <si>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</si>
  <si>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</si>
  <si>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</si>
  <si>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</si>
  <si>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</si>
  <si>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</si>
  <si>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</si>
  <si>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</si>
  <si>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</si>
  <si>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</si>
  <si>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</si>
  <si>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</si>
  <si>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</si>
  <si>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</si>
  <si>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</si>
  <si>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</si>
  <si>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</si>
  <si>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</si>
  <si>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</si>
  <si>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</si>
  <si>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</si>
  <si>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</si>
  <si>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</si>
  <si>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</si>
  <si>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</si>
  <si>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</si>
  <si>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</si>
  <si>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</si>
  <si>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</si>
  <si>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</si>
  <si>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</si>
  <si>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</si>
  <si>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</si>
  <si>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</si>
  <si>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</si>
  <si>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</si>
  <si>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</si>
  <si>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</si>
  <si>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</si>
  <si>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</si>
  <si>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</si>
  <si>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</si>
  <si>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</si>
  <si>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</si>
  <si>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</si>
  <si>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</si>
  <si>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</si>
  <si>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</si>
  <si>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</si>
  <si>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</si>
  <si>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</si>
  <si>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</si>
  <si>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</si>
  <si>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</si>
  <si>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</si>
  <si>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</si>
  <si>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</si>
  <si>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</si>
  <si>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</si>
  <si>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</si>
  <si>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</si>
  <si>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</si>
  <si>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</si>
  <si>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</si>
  <si>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</si>
  <si>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</si>
  <si>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</si>
  <si>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</si>
  <si>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</si>
  <si>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</si>
  <si>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</si>
  <si>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</si>
  <si>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</si>
  <si>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</si>
  <si>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</si>
  <si>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</si>
  <si>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</si>
  <si>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</si>
  <si>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</si>
  <si>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</si>
  <si>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</si>
  <si>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</si>
  <si>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</si>
  <si>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</si>
  <si>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</si>
  <si>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</si>
  <si>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</si>
  <si>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</si>
  <si>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</si>
  <si>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</si>
  <si>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</si>
  <si>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</si>
  <si>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</si>
  <si>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</si>
  <si>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</si>
  <si>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</si>
  <si>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</si>
  <si>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</si>
  <si>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</si>
  <si>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</si>
  <si>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</si>
  <si>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</si>
  <si>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</si>
  <si>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</si>
  <si>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</si>
  <si>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</si>
  <si>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</si>
  <si>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</si>
  <si>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</si>
  <si>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</si>
  <si>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</si>
  <si>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</si>
  <si>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</si>
  <si>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</si>
  <si>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</si>
  <si>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</si>
  <si>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</si>
  <si>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</si>
  <si>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</si>
  <si>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</si>
  <si>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</si>
  <si>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</si>
  <si>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</si>
  <si>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</si>
  <si>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</si>
  <si>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</si>
  <si>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</si>
  <si>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</si>
  <si>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</si>
  <si>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</si>
  <si>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</si>
  <si>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</si>
  <si>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</si>
  <si>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</si>
  <si>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</si>
  <si>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</si>
  <si>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</si>
  <si>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</si>
  <si>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</si>
  <si>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</si>
  <si>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</si>
  <si>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</si>
  <si>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</si>
  <si>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</si>
  <si>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</si>
  <si>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</si>
  <si>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</si>
  <si>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</si>
  <si>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</si>
  <si>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</si>
  <si>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</si>
  <si>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</si>
  <si>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</si>
  <si>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</si>
  <si>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</si>
  <si>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</si>
  <si>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</si>
  <si>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</si>
  <si>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</si>
  <si>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</si>
  <si>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</si>
  <si>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</si>
  <si>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</si>
  <si>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</si>
  <si>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</si>
  <si>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</si>
  <si>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</si>
  <si>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</si>
  <si>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</si>
  <si>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</si>
  <si>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</si>
  <si>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</si>
  <si>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</si>
  <si>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</si>
  <si>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</si>
  <si>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</si>
  <si>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</si>
  <si>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</si>
  <si>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</si>
  <si>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</si>
  <si>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</si>
  <si>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</si>
  <si>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</si>
  <si>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</si>
  <si>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</si>
  <si>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</si>
  <si>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</si>
  <si>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</si>
  <si>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</si>
  <si>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</si>
  <si>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</si>
  <si>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</si>
  <si>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</si>
  <si>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</si>
  <si>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</si>
  <si>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</si>
  <si>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</si>
  <si>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</si>
  <si>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</si>
  <si>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</si>
  <si>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</si>
  <si>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</si>
  <si>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</si>
  <si>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</si>
  <si>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</si>
  <si>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</si>
  <si>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</si>
  <si>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</si>
  <si>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</si>
  <si>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</si>
  <si>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</si>
  <si>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</si>
  <si>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</si>
  <si>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</si>
  <si>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</si>
  <si>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</si>
  <si>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</si>
  <si>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</si>
  <si>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</si>
  <si>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</si>
  <si>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</si>
  <si>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</si>
  <si>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</si>
  <si>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</si>
  <si>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</si>
  <si>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</si>
  <si>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</si>
  <si>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</si>
  <si>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</si>
  <si>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</si>
  <si>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</si>
  <si>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</si>
  <si>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</si>
  <si>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</si>
  <si>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</si>
  <si>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</si>
  <si>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</si>
  <si>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</si>
  <si>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</si>
  <si>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</si>
  <si>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</si>
  <si>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</si>
  <si>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</si>
  <si>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</si>
  <si>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</si>
  <si>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</si>
  <si>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</si>
  <si>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</si>
  <si>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</si>
  <si>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</si>
  <si>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</si>
  <si>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</si>
  <si>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</si>
  <si>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</si>
  <si>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</si>
  <si>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</si>
  <si>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</si>
  <si>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</si>
  <si>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</si>
  <si>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</si>
  <si>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</si>
  <si>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</si>
  <si>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</si>
  <si>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</si>
  <si>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</si>
  <si>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</si>
  <si>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</si>
  <si>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</si>
  <si>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</si>
  <si>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</si>
  <si>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</si>
  <si>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</si>
  <si>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</si>
  <si>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</si>
  <si>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</si>
  <si>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</si>
  <si>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</si>
  <si>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</si>
  <si>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</si>
  <si>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</si>
  <si>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</si>
  <si>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</si>
  <si>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</si>
  <si>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</si>
  <si>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</si>
  <si>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</si>
  <si>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</si>
  <si>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</si>
  <si>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</si>
  <si>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</si>
  <si>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</si>
  <si>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</si>
  <si>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</si>
  <si>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</si>
  <si>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</si>
  <si>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</si>
  <si>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</si>
  <si>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</si>
  <si>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</si>
  <si>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</si>
  <si>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</si>
  <si>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</si>
  <si>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</si>
  <si>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</si>
  <si>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</si>
  <si>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</si>
  <si>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</si>
  <si>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</si>
  <si>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</si>
  <si>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</si>
  <si>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</si>
  <si>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</si>
  <si>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</si>
  <si>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</si>
  <si>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</si>
  <si>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</si>
  <si>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</si>
  <si>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</si>
  <si>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</si>
  <si>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</si>
  <si>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</si>
  <si>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</si>
  <si>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</si>
  <si>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</si>
  <si>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</si>
  <si>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</si>
  <si>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</si>
  <si>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</si>
  <si>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</si>
  <si>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</si>
  <si>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</si>
  <si>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</si>
  <si>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</si>
  <si>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</si>
  <si>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</si>
  <si>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</si>
  <si>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</si>
  <si>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</si>
  <si>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</si>
  <si>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</si>
  <si>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</si>
  <si>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</si>
  <si>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</si>
  <si>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</si>
  <si>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</si>
  <si>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</si>
  <si>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</si>
  <si>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</si>
  <si>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</si>
  <si>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</si>
  <si>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</si>
  <si>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</si>
  <si>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</si>
  <si>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</si>
  <si>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</si>
  <si>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</si>
  <si>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</si>
  <si>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</si>
  <si>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</si>
  <si>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</si>
  <si>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</si>
  <si>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</si>
  <si>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</si>
  <si>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</si>
  <si>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</si>
  <si>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</si>
  <si>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</si>
  <si>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</si>
  <si>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</si>
  <si>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</si>
  <si>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</si>
  <si>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</si>
  <si>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</si>
  <si>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</si>
  <si>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</si>
  <si>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</si>
  <si>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</si>
  <si>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</si>
  <si>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</si>
  <si>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</si>
  <si>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</si>
  <si>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</si>
  <si>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</si>
  <si>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</si>
  <si>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</si>
  <si>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</si>
  <si>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</si>
  <si>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</si>
  <si>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</si>
  <si>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</si>
  <si>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</si>
  <si>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</si>
  <si>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</si>
  <si>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</si>
  <si>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</si>
  <si>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</si>
  <si>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</si>
  <si>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</si>
  <si>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</si>
  <si>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</si>
  <si>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</si>
  <si>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</si>
  <si>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</si>
  <si>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</si>
  <si>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</si>
  <si>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</si>
  <si>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</si>
  <si>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</si>
  <si>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</si>
  <si>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</si>
  <si>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</si>
  <si>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</si>
  <si>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</si>
  <si>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</si>
  <si>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</si>
  <si>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</si>
  <si>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</si>
  <si>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</si>
  <si>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</si>
  <si>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</si>
  <si>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</si>
  <si>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</si>
  <si>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</si>
  <si>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</si>
  <si>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</si>
  <si>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</si>
  <si>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</si>
  <si>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</si>
  <si>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</si>
  <si>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</si>
  <si>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</si>
  <si>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</si>
  <si>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</si>
  <si>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</si>
  <si>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</si>
  <si>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</si>
  <si>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</si>
  <si>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</si>
  <si>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</si>
  <si>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</si>
  <si>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</si>
  <si>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</si>
  <si>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</si>
  <si>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</si>
  <si>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</si>
  <si>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</si>
  <si>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</si>
  <si>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</si>
  <si>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</si>
  <si>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</si>
  <si>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</si>
  <si>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</si>
  <si>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</si>
  <si>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</si>
  <si>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</si>
  <si>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</si>
  <si>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</si>
  <si>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</si>
  <si>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</si>
  <si>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</si>
  <si>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</si>
  <si>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</si>
  <si>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</si>
  <si>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</si>
  <si>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</si>
  <si>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</si>
  <si>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</si>
  <si>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</si>
  <si>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</si>
  <si>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</si>
  <si>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</si>
  <si>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</si>
  <si>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</si>
  <si>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</si>
  <si>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</si>
  <si>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</si>
  <si>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</si>
  <si>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</si>
  <si>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</si>
  <si>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</si>
  <si>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</si>
  <si>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</si>
  <si>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</si>
  <si>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</si>
  <si>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</si>
  <si>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</si>
  <si>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</si>
  <si>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</si>
  <si>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</si>
  <si>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</si>
  <si>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</si>
  <si>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</si>
  <si>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</si>
  <si>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</si>
  <si>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</si>
  <si>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</si>
  <si>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</si>
  <si>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</si>
  <si>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</si>
  <si>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</si>
  <si>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</si>
  <si>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</si>
  <si>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</si>
  <si>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</si>
  <si>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</si>
  <si>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</si>
  <si>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</si>
  <si>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</si>
  <si>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</si>
  <si>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</si>
  <si>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</si>
  <si>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</si>
  <si>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</si>
  <si>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</si>
  <si>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</si>
  <si>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</si>
  <si>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</si>
  <si>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</si>
  <si>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</si>
  <si>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</si>
  <si>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</si>
  <si>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</si>
  <si>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</si>
  <si>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</si>
  <si>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</si>
  <si>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</si>
  <si>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</si>
  <si>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</si>
  <si>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</si>
  <si>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</si>
  <si>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</si>
  <si>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</si>
  <si>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</si>
  <si>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</si>
  <si>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</si>
  <si>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</si>
  <si>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</si>
  <si>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</si>
  <si>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</si>
  <si>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</si>
  <si>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</si>
  <si>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</si>
  <si>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</si>
  <si>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</si>
  <si>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</si>
  <si>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</si>
  <si>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</si>
  <si>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</si>
  <si>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</si>
  <si>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</si>
  <si>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</si>
  <si>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</si>
  <si>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</si>
  <si>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</si>
  <si>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</si>
  <si>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</si>
  <si>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</si>
  <si>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</si>
  <si>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</si>
  <si>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</si>
  <si>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</si>
  <si>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</si>
  <si>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</si>
  <si>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</si>
  <si>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</si>
  <si>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</si>
  <si>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</si>
  <si>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</si>
  <si>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</si>
  <si>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</si>
  <si>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</si>
  <si>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</si>
  <si>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</si>
  <si>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</si>
  <si>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</si>
  <si>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</si>
  <si>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</si>
  <si>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</si>
  <si>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</si>
  <si>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</si>
  <si>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</si>
  <si>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</si>
  <si>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</si>
  <si>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</si>
  <si>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</si>
  <si>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</si>
  <si>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</si>
  <si>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</si>
  <si>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</si>
  <si>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</si>
  <si>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</si>
  <si>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</si>
  <si>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</si>
  <si>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</si>
  <si>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</si>
  <si>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</si>
  <si>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</si>
  <si>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</si>
  <si>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</si>
  <si>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</si>
  <si>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</si>
  <si>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</si>
  <si>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</si>
  <si>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</si>
  <si>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</si>
  <si>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</si>
  <si>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</si>
  <si>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</si>
  <si>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</si>
  <si>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</si>
  <si>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</si>
  <si>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</si>
  <si>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</si>
  <si>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</si>
  <si>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</si>
  <si>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</si>
  <si>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</si>
  <si>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</si>
  <si>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</si>
  <si>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</si>
  <si>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</si>
  <si>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</si>
  <si>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</si>
  <si>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</si>
  <si>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</si>
  <si>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</si>
  <si>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</si>
  <si>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</si>
  <si>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</si>
  <si>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</si>
  <si>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</si>
  <si>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</si>
  <si>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</si>
  <si>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</si>
  <si>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</si>
  <si>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</si>
  <si>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</si>
  <si>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</si>
  <si>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</si>
  <si>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</si>
  <si>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</si>
  <si>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</si>
  <si>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</si>
  <si>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</si>
  <si>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</si>
  <si>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</si>
  <si>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</si>
  <si>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</si>
  <si>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</si>
  <si>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</si>
  <si>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</si>
  <si>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</si>
  <si>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</si>
  <si>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</si>
  <si>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</si>
  <si>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</si>
  <si>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</si>
  <si>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</si>
  <si>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</si>
  <si>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</si>
  <si>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</si>
  <si>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</si>
  <si>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</si>
  <si>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</si>
  <si>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</si>
  <si>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</si>
  <si>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</si>
  <si>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</si>
  <si>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</si>
  <si>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</si>
  <si>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</si>
  <si>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</si>
  <si>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</si>
  <si>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</si>
  <si>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</si>
  <si>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</si>
  <si>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</si>
  <si>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</si>
  <si>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</si>
  <si>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</si>
  <si>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</si>
  <si>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</si>
  <si>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</si>
  <si>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</si>
  <si>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</si>
  <si>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</si>
  <si>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</si>
  <si>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</si>
  <si>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</si>
  <si>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</si>
  <si>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</si>
  <si>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</si>
  <si>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</si>
  <si>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</si>
  <si>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</si>
  <si>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</si>
  <si>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</si>
  <si>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</si>
  <si>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</si>
  <si>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</si>
  <si>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</si>
  <si>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</si>
  <si>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</si>
  <si>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</si>
  <si>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</si>
  <si>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</si>
  <si>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</si>
  <si>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</si>
  <si>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</si>
  <si>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</si>
  <si>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</si>
  <si>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</si>
  <si>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</si>
  <si>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</si>
  <si>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</si>
  <si>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</si>
  <si>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</si>
  <si>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</si>
  <si>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</si>
  <si>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</si>
  <si>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</si>
  <si>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</si>
  <si>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</si>
  <si>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</si>
  <si>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</si>
  <si>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</si>
  <si>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</si>
  <si>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</si>
  <si>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</si>
  <si>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</si>
  <si>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</si>
  <si>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</si>
  <si>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</si>
  <si>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</si>
  <si>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</si>
  <si>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</si>
  <si>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</si>
  <si>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</si>
  <si>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</si>
  <si>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</si>
  <si>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</si>
  <si>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</si>
  <si>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</si>
  <si>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</si>
  <si>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</si>
  <si>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</si>
  <si>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</si>
  <si>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</si>
  <si>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</si>
  <si>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</si>
  <si>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</si>
  <si>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</si>
  <si>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</si>
  <si>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</si>
  <si>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</si>
  <si>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</si>
  <si>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</si>
  <si>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</si>
  <si>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</si>
  <si>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</si>
  <si>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</si>
  <si>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</si>
  <si>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</si>
  <si>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</si>
  <si>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</si>
  <si>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</si>
  <si>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</si>
  <si>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</si>
  <si>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</si>
  <si>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</si>
  <si>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</si>
  <si>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</si>
  <si>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</si>
  <si>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</si>
  <si>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</si>
  <si>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</si>
  <si>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</si>
  <si>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</si>
  <si>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</si>
  <si>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</si>
  <si>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</si>
  <si>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</si>
  <si>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</si>
  <si>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</si>
  <si>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</si>
  <si>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</si>
  <si>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</si>
  <si>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</si>
  <si>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</si>
  <si>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</si>
  <si>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</si>
  <si>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</si>
  <si>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</si>
  <si>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</si>
  <si>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</si>
  <si>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</si>
  <si>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</si>
  <si>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</si>
  <si>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</si>
  <si>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</si>
  <si>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</si>
  <si>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</si>
  <si>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</si>
  <si>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</si>
  <si>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</si>
  <si>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</si>
  <si>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</si>
  <si>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</si>
  <si>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</si>
  <si>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</si>
  <si>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</si>
  <si>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</si>
  <si>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</si>
  <si>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</si>
  <si>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</si>
  <si>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</si>
  <si>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</si>
  <si>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</si>
  <si>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</si>
  <si>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</si>
  <si>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</si>
  <si>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</si>
  <si>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</si>
  <si>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</si>
  <si>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</si>
  <si>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</si>
  <si>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</si>
  <si>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</si>
  <si>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</si>
  <si>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</si>
  <si>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</si>
  <si>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</si>
  <si>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</si>
  <si>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</si>
  <si>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</si>
  <si>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</si>
  <si>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</si>
  <si>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</si>
  <si>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</si>
  <si>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</si>
  <si>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</si>
  <si>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</si>
  <si>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</si>
  <si>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</si>
  <si>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</si>
  <si>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</si>
  <si>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</si>
  <si>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</si>
  <si>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</si>
  <si>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</si>
  <si>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</si>
  <si>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</si>
  <si>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</si>
  <si>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</si>
  <si>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</si>
  <si>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</si>
  <si>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</si>
  <si>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</si>
  <si>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</si>
  <si>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</si>
  <si>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</si>
  <si>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</si>
  <si>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</si>
  <si>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</si>
  <si>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</si>
  <si>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</si>
  <si>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</si>
  <si>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</si>
  <si>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</si>
  <si>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</si>
  <si>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</si>
  <si>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</si>
  <si>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</si>
  <si>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</si>
  <si>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</si>
  <si>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</si>
  <si>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</si>
  <si>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</si>
  <si>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</si>
  <si>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</si>
  <si>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</si>
  <si>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</si>
  <si>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</si>
  <si>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</si>
  <si>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</si>
  <si>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</si>
  <si>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</si>
  <si>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</si>
  <si>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</si>
  <si>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</si>
  <si>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</si>
  <si>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</si>
  <si>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</si>
  <si>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</si>
  <si>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</si>
  <si>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</si>
  <si>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</si>
  <si>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</si>
  <si>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</si>
  <si>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</si>
  <si>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</si>
  <si>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</si>
  <si>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</si>
  <si>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</si>
  <si>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</si>
  <si>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</si>
  <si>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</si>
  <si>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</si>
  <si>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</si>
  <si>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</si>
  <si>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</si>
  <si>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</si>
  <si>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</si>
  <si>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</si>
  <si>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</si>
  <si>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</si>
  <si>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</si>
  <si>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</si>
  <si>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</si>
  <si>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</si>
  <si>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</si>
  <si>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</si>
  <si>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</si>
  <si>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</si>
  <si>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</si>
  <si>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</si>
  <si>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</si>
  <si>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</si>
  <si>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</si>
  <si>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</si>
  <si>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</si>
  <si>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</si>
  <si>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</si>
  <si>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</si>
  <si>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</si>
  <si>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</si>
  <si>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</si>
  <si>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</si>
  <si>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</si>
  <si>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</si>
  <si>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</si>
  <si>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</si>
  <si>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</si>
  <si>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</si>
  <si>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</si>
  <si>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</si>
  <si>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</si>
  <si>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</si>
  <si>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</si>
  <si>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</si>
  <si>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</si>
  <si>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</si>
  <si>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</si>
  <si>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</si>
  <si>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</si>
  <si>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</si>
  <si>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</si>
  <si>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</si>
  <si>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</si>
  <si>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</si>
  <si>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</si>
  <si>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</si>
  <si>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</si>
  <si>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</si>
  <si>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</si>
  <si>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</si>
  <si>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</si>
  <si>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</si>
  <si>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</si>
  <si>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</si>
  <si>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</si>
  <si>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</si>
  <si>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</si>
  <si>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</si>
  <si>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</si>
  <si>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</si>
  <si>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</si>
  <si>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</si>
  <si>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</si>
  <si>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</si>
  <si>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</si>
  <si>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</si>
  <si>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</si>
  <si>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</si>
  <si>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</si>
  <si>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</si>
  <si>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</si>
  <si>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</si>
  <si>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</si>
  <si>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</si>
  <si>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</si>
  <si>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</si>
  <si>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</si>
  <si>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</si>
  <si>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</si>
  <si>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</si>
  <si>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</si>
  <si>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</si>
  <si>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</si>
  <si>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</si>
  <si>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</si>
  <si>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</si>
  <si>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</si>
  <si>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</si>
  <si>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</si>
  <si>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</si>
  <si>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</si>
  <si>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</si>
  <si>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</si>
  <si>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</si>
  <si>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</si>
  <si>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</si>
  <si>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</si>
  <si>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</si>
  <si>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</si>
  <si>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</si>
  <si>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</si>
  <si>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</si>
  <si>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</si>
  <si>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</si>
  <si>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</si>
  <si>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</si>
  <si>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</si>
  <si>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</si>
  <si>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</si>
  <si>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</si>
  <si>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</si>
  <si>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</si>
  <si>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</si>
  <si>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</si>
  <si>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</si>
  <si>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</si>
  <si>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</si>
  <si>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</si>
  <si>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</si>
  <si>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</si>
  <si>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</si>
  <si>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</si>
  <si>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</si>
  <si>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</si>
  <si>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</si>
  <si>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</si>
  <si>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</si>
  <si>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</si>
  <si>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</si>
  <si>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</si>
  <si>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</si>
  <si>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</si>
  <si>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</si>
  <si>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</si>
  <si>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</si>
  <si>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</si>
  <si>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</si>
  <si>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</si>
  <si>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</si>
  <si>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</si>
  <si>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</si>
  <si>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</si>
  <si>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</si>
  <si>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</si>
  <si>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</si>
  <si>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</si>
  <si>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</si>
  <si>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</si>
  <si>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</si>
  <si>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</si>
  <si>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</si>
  <si>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</si>
  <si>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</si>
  <si>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</si>
  <si>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</si>
  <si>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</si>
  <si>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</si>
  <si>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</si>
  <si>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</si>
  <si>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</si>
  <si>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</si>
  <si>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</si>
  <si>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</si>
  <si>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</si>
  <si>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</si>
  <si>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</si>
  <si>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</si>
  <si>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</si>
  <si>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</si>
  <si>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</si>
  <si>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</si>
  <si>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</si>
  <si>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</si>
  <si>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</si>
  <si>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</si>
  <si>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</si>
  <si>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</si>
  <si>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</si>
  <si>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</si>
  <si>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</si>
  <si>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</si>
  <si>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</si>
  <si>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</si>
  <si>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</si>
  <si>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</si>
  <si>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</si>
  <si>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</si>
  <si>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</si>
  <si>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</si>
  <si>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</si>
  <si>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</si>
  <si>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</si>
  <si>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</si>
  <si>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</si>
  <si>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</si>
  <si>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</si>
  <si>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</si>
  <si>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</si>
  <si>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</si>
  <si>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</si>
  <si>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</si>
  <si>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</si>
  <si>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</si>
  <si>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</si>
  <si>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</si>
  <si>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</si>
  <si>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</si>
  <si>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</si>
  <si>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</si>
  <si>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</si>
  <si>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</si>
  <si>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</si>
  <si>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</si>
  <si>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</si>
  <si>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</si>
  <si>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</si>
  <si>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</si>
  <si>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</si>
  <si>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</si>
  <si>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</si>
  <si>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</si>
  <si>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</si>
  <si>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</si>
  <si>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</si>
  <si>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</si>
  <si>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</si>
  <si>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</si>
  <si>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</si>
  <si>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</si>
  <si>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</si>
  <si>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</si>
  <si>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</si>
  <si>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</si>
  <si>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</si>
  <si>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</si>
  <si>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</si>
  <si>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</si>
  <si>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</si>
  <si>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</si>
  <si>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</si>
  <si>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</si>
  <si>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</si>
  <si>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</si>
  <si>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</si>
  <si>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</si>
  <si>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</si>
  <si>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</si>
  <si>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</si>
  <si>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</si>
  <si>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</si>
  <si>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</si>
  <si>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</si>
  <si>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</si>
  <si>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</si>
  <si>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</si>
  <si>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</si>
  <si>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</si>
  <si>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</si>
  <si>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</si>
  <si>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</si>
  <si>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</si>
  <si>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</si>
  <si>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</si>
  <si>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</si>
  <si>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</si>
  <si>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</si>
  <si>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</si>
  <si>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</si>
  <si>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</si>
  <si>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</si>
  <si>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</si>
  <si>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</si>
  <si>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</si>
  <si>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</si>
  <si>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</si>
  <si>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</si>
  <si>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</si>
  <si>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</si>
  <si>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</si>
  <si>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</si>
  <si>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</si>
  <si>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</si>
  <si>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</si>
  <si>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</si>
  <si>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</si>
  <si>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</si>
  <si>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</si>
  <si>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</si>
  <si>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</si>
  <si>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</si>
  <si>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</si>
  <si>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</si>
  <si>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</si>
  <si>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</si>
  <si>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</si>
  <si>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</si>
  <si>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</si>
  <si>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</si>
  <si>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</si>
  <si>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</si>
  <si>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</si>
  <si>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</si>
  <si>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</si>
  <si>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</si>
  <si>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</si>
  <si>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</si>
  <si>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</si>
  <si>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</si>
  <si>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</si>
  <si>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</si>
  <si>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</si>
  <si>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</si>
  <si>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</si>
  <si>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</si>
  <si>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</si>
  <si>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</si>
  <si>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</si>
  <si>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</si>
  <si>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</si>
  <si>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</si>
  <si>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</si>
  <si>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</si>
  <si>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</si>
  <si>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</si>
  <si>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</si>
  <si>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</si>
  <si>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</si>
  <si>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</si>
  <si>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</si>
  <si>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</si>
  <si>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</si>
  <si>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</si>
  <si>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</si>
  <si>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</si>
  <si>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</si>
  <si>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</si>
  <si>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</si>
  <si>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</si>
  <si>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</si>
  <si>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</si>
  <si>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</si>
  <si>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</si>
  <si>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</si>
  <si>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</si>
  <si>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</si>
  <si>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</si>
  <si>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</si>
  <si>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</si>
  <si>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</si>
  <si>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</si>
  <si>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</si>
  <si>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</si>
  <si>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</si>
  <si>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</si>
  <si>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</si>
  <si>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</si>
  <si>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</si>
  <si>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</si>
  <si>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</si>
  <si>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</si>
  <si>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</si>
  <si>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</si>
  <si>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</si>
  <si>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</si>
  <si>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</si>
  <si>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</si>
  <si>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</si>
  <si>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</si>
  <si>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</si>
  <si>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</si>
  <si>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</si>
  <si>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</si>
  <si>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</si>
  <si>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</si>
  <si>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</si>
  <si>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</si>
  <si>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</si>
  <si>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</si>
  <si>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</si>
  <si>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</si>
  <si>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</si>
  <si>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</si>
  <si>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</si>
  <si>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</si>
  <si>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</si>
  <si>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</si>
  <si>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</si>
  <si>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</si>
  <si>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</si>
  <si>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</si>
  <si>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</si>
  <si>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</si>
  <si>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</si>
  <si>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</si>
  <si>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</si>
  <si>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</si>
  <si>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</si>
  <si>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</si>
  <si>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</si>
  <si>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</si>
  <si>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</si>
  <si>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</si>
  <si>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</si>
  <si>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</si>
  <si>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</si>
  <si>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</si>
  <si>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</si>
  <si>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</si>
  <si>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</si>
  <si>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</si>
  <si>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</si>
  <si>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</si>
  <si>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</si>
  <si>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</si>
  <si>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</si>
  <si>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</si>
  <si>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</si>
  <si>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</si>
  <si>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</si>
  <si>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</si>
  <si>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</si>
  <si>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</si>
  <si>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</si>
  <si>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</si>
  <si>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</si>
  <si>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</si>
  <si>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</si>
  <si>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</si>
  <si>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</si>
  <si>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</si>
  <si>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</si>
  <si>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</si>
  <si>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</si>
  <si>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</si>
  <si>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</si>
  <si>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</si>
  <si>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</si>
  <si>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</si>
  <si>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</si>
  <si>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</si>
  <si>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</si>
  <si>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</si>
  <si>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</si>
  <si>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</si>
  <si>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</si>
  <si>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</si>
  <si>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</si>
  <si>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</si>
  <si>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</si>
  <si>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</si>
  <si>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</si>
  <si>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</si>
  <si>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</si>
  <si>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</si>
  <si>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</si>
  <si>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</si>
  <si>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</si>
  <si>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</si>
  <si>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</si>
  <si>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</si>
  <si>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</si>
  <si>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</si>
  <si>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</si>
  <si>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</si>
  <si>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</si>
  <si>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</si>
  <si>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</si>
  <si>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</si>
  <si>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</si>
  <si>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</si>
  <si>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</si>
  <si>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</si>
  <si>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</si>
  <si>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</si>
  <si>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</si>
  <si>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</si>
  <si>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</si>
  <si>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</si>
  <si>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</si>
  <si>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</si>
  <si>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</si>
  <si>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</si>
  <si>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</si>
  <si>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</si>
  <si>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</si>
  <si>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</si>
  <si>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</si>
  <si>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</si>
  <si>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</si>
  <si>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</si>
  <si>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</si>
  <si>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</si>
  <si>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</si>
  <si>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</si>
  <si>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</si>
  <si>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</si>
  <si>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</si>
  <si>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</si>
  <si>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</si>
  <si>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</si>
  <si>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</si>
  <si>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</si>
  <si>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</si>
  <si>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</si>
  <si>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</si>
  <si>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</si>
  <si>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</si>
  <si>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</si>
  <si>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</si>
  <si>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</si>
  <si>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</si>
  <si>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</si>
  <si>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</si>
  <si>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</si>
  <si>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</si>
  <si>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</si>
  <si>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</si>
  <si>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</si>
  <si>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</si>
  <si>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</si>
  <si>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</si>
  <si>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</si>
  <si>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</si>
  <si>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</si>
  <si>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</si>
  <si>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</si>
  <si>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</si>
  <si>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</si>
  <si>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</si>
  <si>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</si>
  <si>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</si>
  <si>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</si>
  <si>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</si>
  <si>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</si>
  <si>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</si>
  <si>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</si>
  <si>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</si>
  <si>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</si>
  <si>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</si>
  <si>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</si>
  <si>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</si>
  <si>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</si>
  <si>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</si>
  <si>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</si>
  <si>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</si>
  <si>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</si>
  <si>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</si>
  <si>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</si>
  <si>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</si>
  <si>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</si>
  <si>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</si>
  <si>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</si>
  <si>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</si>
  <si>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</si>
  <si>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</si>
  <si>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</si>
  <si>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</si>
  <si>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</si>
  <si>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</si>
  <si>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</si>
  <si>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</si>
  <si>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</si>
  <si>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</si>
  <si>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</si>
  <si>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</si>
  <si>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</si>
  <si>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</si>
  <si>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</si>
  <si>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</si>
  <si>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</si>
  <si>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</si>
  <si>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</si>
  <si>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</si>
  <si>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</si>
  <si>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</si>
  <si>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</si>
  <si>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</si>
  <si>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</si>
  <si>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</si>
  <si>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</si>
  <si>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</si>
  <si>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</si>
  <si>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</si>
  <si>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</si>
  <si>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</si>
  <si>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</si>
  <si>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</si>
  <si>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</si>
  <si>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</si>
  <si>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</si>
  <si>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</si>
  <si>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</si>
  <si>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</si>
  <si>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</si>
  <si>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</si>
  <si>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</si>
  <si>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</si>
  <si>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</si>
  <si>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</si>
  <si>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</si>
  <si>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</si>
  <si>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</si>
  <si>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</si>
  <si>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</si>
  <si>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</si>
  <si>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</si>
  <si>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</si>
  <si>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</si>
  <si>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</si>
  <si>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</si>
  <si>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</si>
  <si>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</si>
  <si>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</si>
  <si>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</si>
  <si>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</si>
  <si>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</si>
  <si>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</si>
  <si>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</si>
  <si>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</si>
  <si>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</si>
  <si>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</si>
  <si>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</si>
  <si>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</si>
  <si>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</si>
  <si>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</si>
  <si>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</si>
  <si>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</si>
  <si>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</si>
  <si>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</si>
  <si>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</si>
  <si>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</si>
  <si>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</si>
  <si>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</si>
  <si>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</si>
  <si>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</si>
  <si>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</si>
  <si>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</si>
  <si>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</si>
  <si>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</si>
  <si>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</si>
  <si>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</si>
  <si>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</si>
  <si>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</si>
  <si>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</si>
  <si>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</si>
  <si>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</si>
  <si>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</si>
  <si>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</si>
  <si>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</si>
  <si>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</si>
  <si>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</si>
  <si>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</si>
  <si>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</si>
  <si>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</si>
  <si>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</si>
  <si>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</si>
  <si>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</si>
  <si>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</si>
  <si>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</si>
  <si>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</si>
  <si>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</si>
  <si>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</si>
  <si>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</si>
  <si>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</si>
  <si>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</si>
  <si>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</si>
  <si>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</si>
  <si>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</si>
  <si>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</si>
  <si>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</si>
  <si>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</si>
  <si>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</si>
  <si>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</si>
  <si>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</si>
  <si>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</si>
  <si>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</si>
  <si>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</si>
  <si>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</si>
  <si>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</si>
  <si>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</si>
  <si>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</si>
  <si>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</si>
  <si>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</si>
  <si>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</si>
  <si>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</si>
  <si>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</si>
  <si>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</si>
  <si>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</si>
  <si>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</si>
  <si>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</si>
  <si>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</si>
  <si>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</si>
  <si>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</si>
  <si>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</si>
  <si>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</si>
  <si>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</si>
  <si>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</si>
  <si>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</si>
  <si>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</si>
  <si>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</si>
  <si>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</si>
  <si>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</si>
  <si>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</si>
  <si>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</si>
  <si>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</si>
  <si>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</si>
  <si>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</si>
  <si>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</si>
  <si>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</si>
  <si>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</si>
  <si>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</si>
  <si>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</si>
  <si>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</si>
  <si>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</si>
  <si>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</si>
  <si>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</si>
  <si>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</si>
  <si>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</si>
  <si>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</si>
  <si>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</si>
  <si>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</si>
  <si>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</si>
  <si>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</si>
  <si>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</si>
  <si>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</si>
  <si>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</si>
  <si>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</si>
  <si>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</si>
  <si>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</si>
  <si>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</si>
  <si>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</si>
  <si>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</si>
  <si>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</si>
  <si>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</si>
  <si>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</si>
  <si>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</si>
  <si>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</si>
  <si>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</si>
  <si>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</si>
  <si>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</si>
  <si>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</si>
  <si>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</si>
  <si>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</si>
  <si>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</si>
  <si>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</si>
  <si>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</si>
  <si>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</si>
  <si>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</si>
  <si>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</si>
  <si>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</si>
  <si>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</si>
  <si>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</si>
  <si>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</si>
  <si>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</si>
  <si>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</si>
  <si>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</si>
  <si>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</si>
  <si>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</si>
  <si>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</si>
  <si>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</si>
  <si>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</si>
  <si>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</si>
  <si>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</si>
  <si>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</si>
  <si>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</si>
  <si>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</si>
  <si>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</si>
  <si>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</si>
  <si>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</si>
  <si>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</si>
  <si>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</si>
  <si>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</si>
  <si>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</si>
  <si>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</si>
  <si>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</si>
  <si>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</si>
  <si>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</si>
  <si>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</si>
  <si>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</si>
  <si>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</si>
  <si>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</si>
  <si>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</si>
  <si>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</si>
  <si>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</si>
  <si>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</si>
  <si>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</si>
  <si>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</si>
  <si>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</si>
  <si>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</si>
  <si>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</si>
  <si>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</si>
  <si>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</si>
  <si>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</si>
  <si>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</si>
  <si>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</si>
  <si>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</si>
  <si>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</si>
  <si>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</si>
  <si>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</si>
  <si>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</si>
  <si>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</si>
  <si>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</si>
  <si>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</si>
  <si>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</si>
  <si>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</si>
  <si>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</si>
  <si>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</si>
  <si>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</si>
  <si>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</si>
  <si>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</si>
  <si>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</si>
  <si>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</si>
  <si>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</si>
  <si>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</si>
  <si>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</si>
  <si>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</si>
  <si>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</si>
  <si>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</si>
  <si>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</si>
  <si>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</si>
  <si>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</si>
  <si>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</si>
  <si>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</si>
  <si>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</si>
  <si>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</si>
  <si>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</si>
  <si>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</si>
  <si>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</si>
  <si>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</si>
  <si>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</si>
  <si>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</si>
  <si>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</si>
  <si>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</si>
  <si>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</si>
  <si>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</si>
  <si>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</si>
  <si>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</si>
  <si>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</si>
  <si>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</si>
  <si>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</si>
  <si>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</si>
  <si>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</si>
  <si>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</si>
  <si>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</si>
  <si>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</si>
  <si>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</si>
  <si>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</si>
  <si>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</si>
  <si>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</si>
  <si>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</si>
  <si>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</si>
  <si>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</si>
  <si>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</si>
  <si>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</si>
  <si>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</si>
  <si>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</si>
  <si>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</si>
  <si>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</si>
  <si>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</si>
  <si>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</si>
  <si>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</si>
  <si>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</si>
  <si>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</si>
  <si>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</si>
  <si>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</si>
  <si>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</si>
  <si>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</si>
  <si>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</si>
  <si>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</si>
  <si>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</si>
  <si>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</si>
  <si>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</si>
  <si>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</si>
  <si>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</si>
  <si>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</si>
  <si>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</si>
  <si>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</si>
  <si>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</si>
  <si>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</si>
  <si>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</si>
  <si>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</si>
  <si>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</si>
  <si>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</si>
  <si>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</si>
  <si>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</si>
  <si>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</si>
  <si>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</si>
  <si>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</si>
  <si>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</si>
  <si>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</si>
  <si>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</si>
  <si>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</si>
  <si>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</si>
  <si>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</si>
  <si>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</si>
  <si>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</si>
  <si>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</si>
  <si>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</si>
  <si>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</si>
  <si>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</si>
  <si>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</si>
  <si>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</si>
  <si>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</si>
  <si>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</si>
  <si>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</si>
  <si>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</si>
  <si>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</si>
  <si>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</si>
  <si>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</si>
  <si>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</si>
  <si>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</si>
  <si>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</si>
  <si>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</si>
  <si>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</si>
  <si>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</si>
  <si>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</si>
  <si>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</si>
  <si>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</si>
  <si>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</si>
  <si>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</si>
  <si>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</si>
  <si>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</si>
  <si>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</si>
  <si>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</si>
  <si>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</si>
  <si>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</si>
  <si>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</si>
  <si>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</si>
  <si>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</si>
  <si>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</si>
  <si>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</si>
  <si>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</si>
  <si>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</si>
  <si>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</si>
  <si>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</si>
  <si>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</si>
  <si>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</si>
  <si>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</si>
  <si>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</si>
  <si>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</si>
  <si>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</si>
  <si>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</si>
  <si>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</si>
  <si>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</si>
  <si>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</si>
  <si>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</si>
  <si>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</si>
  <si>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</si>
  <si>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</si>
  <si>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</si>
  <si>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</si>
  <si>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</si>
  <si>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</si>
  <si>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</si>
  <si>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</si>
  <si>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</si>
  <si>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</si>
  <si>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</si>
  <si>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</si>
  <si>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</si>
  <si>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</si>
  <si>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</si>
  <si>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</si>
  <si>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</si>
  <si>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</si>
  <si>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</si>
  <si>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</si>
  <si>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</si>
  <si>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</si>
  <si>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</si>
  <si>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</si>
  <si>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</si>
  <si>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</si>
  <si>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</si>
  <si>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</si>
  <si>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</si>
  <si>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</si>
  <si>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</si>
  <si>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</si>
  <si>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</si>
  <si>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</si>
  <si>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</si>
  <si>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</si>
  <si>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</si>
  <si>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</si>
  <si>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</si>
  <si>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</si>
  <si>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</si>
  <si>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</si>
  <si>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</si>
  <si>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</si>
  <si>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</si>
  <si>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</si>
  <si>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</si>
  <si>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</si>
  <si>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</si>
  <si>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</si>
  <si>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</si>
  <si>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</si>
  <si>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</si>
  <si>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</si>
  <si>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</si>
  <si>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</si>
  <si>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</si>
  <si>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</si>
  <si>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</si>
  <si>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</si>
  <si>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</si>
  <si>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</si>
  <si>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</si>
  <si>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</si>
  <si>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</si>
  <si>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</si>
  <si>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</si>
  <si>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</si>
  <si>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</si>
  <si>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</si>
  <si>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</si>
  <si>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</si>
  <si>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</si>
  <si>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</si>
  <si>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</si>
  <si>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</si>
  <si>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</si>
  <si>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</si>
  <si>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</si>
  <si>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</si>
  <si>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</si>
  <si>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</si>
  <si>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</si>
  <si>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</si>
  <si>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</si>
  <si>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</si>
  <si>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</si>
  <si>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</si>
  <si>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</si>
  <si>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</si>
  <si>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</si>
  <si>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</si>
  <si>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</si>
  <si>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</si>
  <si>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</si>
  <si>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</si>
  <si>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</si>
  <si>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</si>
  <si>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</si>
  <si>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</si>
  <si>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</si>
  <si>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</si>
  <si>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</si>
  <si>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</si>
  <si>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</si>
  <si>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</si>
  <si>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</si>
  <si>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</si>
  <si>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</si>
  <si>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</si>
  <si>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</si>
  <si>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</si>
  <si>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</si>
  <si>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</si>
  <si>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</si>
  <si>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</si>
  <si>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</si>
  <si>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</si>
  <si>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</si>
  <si>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</si>
  <si>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</si>
  <si>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</si>
  <si>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</si>
  <si>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</si>
  <si>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</si>
  <si>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</si>
  <si>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</si>
  <si>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</si>
  <si>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</si>
  <si>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</si>
  <si>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</si>
  <si>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</si>
  <si>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</si>
  <si>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</si>
  <si>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</si>
  <si>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</si>
  <si>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</si>
  <si>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</si>
  <si>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</si>
  <si>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</si>
  <si>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</si>
  <si>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</si>
  <si>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</si>
  <si>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</si>
  <si>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</si>
  <si>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</si>
  <si>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</si>
  <si>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</si>
  <si>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</si>
  <si>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</si>
  <si>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</si>
  <si>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</si>
  <si>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</si>
  <si>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</si>
  <si>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</si>
  <si>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</si>
  <si>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</si>
  <si>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</si>
  <si>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</si>
  <si>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</si>
  <si>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</si>
  <si>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</si>
  <si>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</si>
  <si>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</si>
  <si>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</si>
  <si>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</si>
  <si>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</si>
  <si>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</si>
  <si>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</si>
  <si>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</si>
  <si>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</si>
  <si>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</si>
  <si>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</si>
  <si>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</si>
  <si>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</si>
  <si>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</si>
  <si>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</si>
  <si>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</si>
  <si>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</si>
  <si>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</si>
  <si>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</si>
  <si>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</si>
  <si>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</si>
  <si>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</si>
  <si>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</si>
  <si>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</si>
  <si>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</si>
  <si>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</si>
  <si>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</si>
  <si>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</si>
  <si>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</si>
  <si>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</si>
  <si>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</si>
  <si>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</si>
  <si>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</si>
  <si>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</si>
  <si>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</si>
  <si>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</si>
  <si>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</si>
  <si>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</si>
  <si>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</si>
  <si>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</si>
  <si>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</si>
  <si>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</si>
  <si>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</si>
  <si>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</si>
  <si>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</si>
  <si>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</si>
  <si>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</si>
  <si>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</si>
  <si>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</si>
  <si>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</si>
  <si>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</si>
  <si>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</si>
  <si>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</si>
  <si>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</si>
  <si>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</si>
  <si>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</si>
  <si>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</si>
  <si>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</si>
  <si>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</si>
  <si>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</si>
  <si>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</si>
  <si>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</si>
  <si>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</si>
  <si>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</si>
  <si>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</si>
  <si>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</si>
  <si>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</si>
  <si>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</si>
  <si>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</si>
  <si>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</si>
  <si>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</si>
  <si>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</si>
  <si>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</si>
  <si>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</si>
  <si>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</si>
  <si>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</si>
  <si>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</si>
  <si>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</si>
  <si>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</si>
  <si>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</si>
  <si>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</si>
  <si>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</si>
  <si>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</si>
  <si>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</si>
  <si>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</si>
  <si>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</si>
  <si>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</si>
  <si>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</si>
  <si>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</si>
  <si>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</si>
  <si>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</si>
  <si>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</si>
  <si>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</si>
  <si>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</si>
  <si>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</si>
  <si>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</si>
  <si>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</si>
  <si>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</si>
  <si>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</si>
  <si>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</si>
  <si>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</si>
  <si>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</si>
  <si>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</si>
  <si>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</si>
  <si>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</si>
  <si>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</si>
  <si>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</si>
  <si>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</si>
  <si>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</si>
  <si>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</si>
  <si>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</si>
  <si>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</si>
  <si>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</si>
  <si>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</si>
  <si>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</si>
  <si>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</si>
  <si>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</si>
  <si>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</si>
  <si>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</si>
  <si>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</si>
  <si>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</si>
  <si>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</si>
  <si>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</si>
  <si>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</si>
  <si>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</si>
  <si>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</si>
  <si>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</si>
  <si>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</si>
  <si>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</si>
  <si>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</si>
  <si>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</si>
  <si>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</si>
  <si>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</si>
  <si>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</si>
  <si>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</si>
  <si>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</si>
  <si>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</si>
  <si>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</si>
  <si>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</si>
  <si>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</si>
  <si>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</si>
  <si>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</si>
  <si>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</si>
  <si>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</si>
  <si>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</si>
  <si>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</si>
  <si>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</si>
  <si>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</si>
  <si>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</si>
  <si>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</si>
  <si>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</si>
  <si>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</si>
  <si>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</si>
  <si>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</si>
  <si>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</si>
  <si>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</si>
  <si>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</si>
  <si>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</si>
  <si>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</si>
  <si>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</si>
  <si>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</si>
  <si>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</si>
  <si>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</si>
  <si>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</si>
  <si>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</si>
  <si>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</si>
  <si>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</si>
  <si>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</si>
  <si>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</si>
  <si>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</si>
  <si>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</si>
  <si>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</si>
  <si>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</si>
  <si>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</si>
  <si>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</si>
  <si>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</si>
  <si>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</si>
  <si>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</si>
  <si>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</si>
  <si>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</si>
  <si>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</si>
  <si>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</si>
  <si>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</si>
  <si>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</si>
  <si>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</si>
  <si>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</si>
  <si>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</si>
  <si>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</si>
  <si>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</si>
  <si>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</si>
  <si>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</si>
  <si>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</si>
  <si>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</si>
  <si>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</si>
  <si>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</si>
  <si>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</si>
  <si>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</si>
  <si>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</si>
  <si>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</si>
  <si>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</si>
  <si>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</si>
  <si>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</si>
  <si>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</si>
  <si>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</si>
  <si>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</si>
  <si>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</si>
  <si>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</si>
  <si>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</si>
  <si>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</si>
  <si>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</si>
  <si>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</si>
  <si>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</si>
  <si>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</si>
  <si>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</si>
  <si>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</si>
  <si>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</si>
  <si>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</si>
  <si>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</si>
  <si>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</si>
  <si>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</si>
  <si>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</si>
  <si>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</si>
  <si>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</si>
  <si>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</si>
  <si>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</si>
  <si>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</si>
  <si>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</si>
  <si>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</si>
  <si>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</si>
  <si>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</si>
  <si>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</si>
  <si>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</si>
  <si>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</si>
  <si>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</si>
  <si>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</si>
  <si>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</si>
  <si>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</si>
  <si>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</si>
  <si>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</si>
  <si>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</si>
  <si>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</si>
  <si>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</si>
  <si>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</si>
  <si>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</si>
  <si>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</si>
  <si>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</si>
  <si>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</si>
  <si>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</si>
  <si>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</si>
  <si>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</si>
  <si>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</si>
  <si>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</si>
  <si>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</si>
  <si>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</si>
  <si>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</si>
  <si>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</si>
  <si>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</si>
  <si>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</si>
  <si>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</si>
  <si>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</si>
  <si>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</si>
  <si>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</si>
  <si>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</si>
  <si>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</si>
  <si>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</si>
  <si>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</si>
  <si>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</si>
  <si>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</si>
  <si>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</si>
  <si>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</si>
  <si>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</si>
  <si>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</si>
  <si>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</si>
  <si>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</si>
  <si>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</si>
  <si>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</si>
  <si>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</si>
  <si>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</si>
  <si>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</si>
  <si>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</si>
  <si>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</si>
  <si>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</si>
  <si>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</si>
  <si>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</si>
  <si>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</si>
  <si>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</si>
  <si>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</si>
  <si>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</si>
  <si>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</si>
  <si>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</si>
  <si>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</si>
  <si>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</si>
  <si>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</si>
  <si>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</si>
  <si>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</si>
  <si>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</si>
  <si>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</si>
  <si>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</si>
  <si>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</si>
  <si>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</si>
  <si>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</si>
  <si>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</si>
  <si>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</si>
  <si>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</si>
  <si>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</si>
  <si>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</si>
  <si>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</si>
  <si>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</si>
  <si>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</si>
  <si>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</si>
  <si>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</si>
  <si>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</si>
  <si>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</si>
  <si>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</si>
  <si>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</si>
  <si>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</si>
  <si>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</si>
  <si>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</si>
  <si>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</si>
  <si>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</si>
  <si>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</si>
  <si>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</si>
  <si>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</si>
  <si>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</si>
  <si>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</si>
  <si>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</si>
  <si>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</si>
  <si>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</si>
  <si>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</si>
  <si>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</si>
  <si>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</si>
  <si>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</si>
  <si>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</si>
  <si>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</si>
  <si>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</si>
  <si>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</si>
  <si>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</si>
  <si>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</si>
  <si>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</si>
  <si>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</si>
  <si>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</si>
  <si>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</si>
  <si>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</si>
  <si>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</si>
  <si>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</si>
  <si>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</si>
  <si>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</si>
  <si>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</si>
  <si>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</si>
  <si>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</si>
  <si>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</si>
  <si>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</si>
  <si>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</si>
  <si>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</si>
  <si>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</si>
  <si>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</si>
  <si>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</si>
  <si>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</si>
  <si>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</si>
  <si>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</si>
  <si>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</si>
  <si>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</si>
  <si>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</si>
  <si>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</si>
  <si>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</si>
  <si>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</si>
  <si>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</si>
  <si>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</si>
  <si>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</si>
  <si>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</si>
  <si>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</si>
  <si>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</si>
  <si>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</si>
  <si>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</si>
  <si>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</si>
  <si>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</si>
  <si>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</si>
  <si>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</si>
  <si>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</si>
  <si>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</si>
  <si>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</si>
  <si>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</si>
  <si>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</si>
  <si>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</si>
  <si>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</si>
  <si>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</si>
  <si>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</si>
  <si>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</si>
  <si>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</si>
  <si>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</si>
  <si>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</si>
  <si>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</si>
  <si>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</si>
  <si>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</si>
  <si>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</si>
  <si>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</si>
  <si>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</si>
  <si>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</si>
  <si>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</si>
  <si>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</si>
  <si>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</si>
  <si>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</si>
  <si>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</si>
  <si>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</si>
  <si>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</si>
  <si>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</si>
  <si>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</si>
  <si>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</si>
  <si>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</si>
  <si>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</si>
  <si>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</si>
  <si>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</si>
  <si>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</si>
  <si>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</si>
  <si>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</si>
  <si>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</si>
  <si>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</si>
  <si>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</si>
  <si>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</si>
  <si>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</si>
  <si>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</si>
  <si>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</si>
  <si>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</si>
  <si>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</si>
  <si>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</si>
  <si>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</si>
  <si>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</si>
  <si>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</si>
  <si>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</si>
  <si>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</si>
  <si>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</si>
  <si>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</si>
  <si>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</si>
  <si>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</si>
  <si>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</si>
  <si>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</si>
  <si>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</si>
  <si>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</si>
  <si>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</si>
  <si>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</si>
  <si>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</si>
  <si>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</si>
  <si>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</si>
  <si>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</si>
  <si>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</si>
  <si>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</si>
  <si>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</si>
  <si>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</si>
  <si>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</si>
  <si>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</si>
  <si>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</si>
  <si>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</si>
  <si>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</si>
  <si>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</si>
  <si>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</si>
  <si>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</si>
  <si>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</si>
  <si>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</si>
  <si>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</si>
  <si>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</si>
  <si>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</si>
  <si>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</si>
  <si>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</si>
  <si>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</si>
  <si>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</si>
  <si>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</si>
  <si>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</si>
  <si>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</si>
  <si>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</si>
  <si>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</si>
  <si>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</si>
  <si>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</si>
  <si>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</si>
  <si>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</si>
  <si>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</si>
  <si>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</si>
  <si>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</si>
  <si>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</si>
  <si>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</si>
  <si>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</si>
  <si>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</si>
  <si>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</si>
  <si>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</si>
  <si>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</si>
  <si>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</si>
  <si>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</si>
  <si>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</si>
  <si>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</si>
  <si>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</si>
  <si>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</si>
  <si>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</si>
  <si>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</si>
  <si>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</si>
  <si>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</si>
  <si>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</si>
  <si>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</si>
  <si>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</si>
  <si>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</si>
  <si>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</si>
  <si>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</si>
  <si>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</si>
  <si>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</si>
  <si>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</si>
  <si>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</si>
  <si>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</si>
  <si>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</si>
  <si>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</si>
  <si>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</si>
  <si>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</si>
  <si>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</si>
  <si>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</si>
  <si>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</si>
  <si>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</si>
  <si>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</si>
  <si>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</si>
  <si>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</si>
  <si>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</si>
  <si>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</si>
  <si>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</si>
  <si>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</si>
  <si>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</si>
  <si>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</si>
  <si>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</si>
  <si>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</si>
  <si>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</si>
  <si>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</si>
  <si>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</si>
  <si>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</si>
  <si>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</si>
  <si>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</si>
  <si>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</si>
  <si>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</si>
  <si>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</si>
  <si>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</si>
  <si>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</si>
  <si>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</si>
  <si>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</si>
  <si>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</si>
  <si>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</si>
  <si>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</si>
  <si>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</si>
  <si>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</si>
  <si>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</si>
  <si>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</si>
  <si>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</si>
  <si>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</si>
  <si>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</si>
  <si>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</si>
  <si>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</si>
  <si>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</si>
  <si>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</si>
  <si>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</si>
  <si>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</si>
  <si>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</si>
  <si>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</si>
  <si>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</si>
  <si>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</si>
  <si>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</si>
  <si>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</si>
  <si>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</si>
  <si>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</si>
  <si>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</si>
  <si>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</si>
  <si>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</si>
  <si>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</si>
  <si>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</si>
  <si>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</si>
  <si>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</si>
  <si>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</si>
  <si>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</si>
  <si>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</si>
  <si>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</si>
  <si>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</si>
  <si>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</si>
  <si>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</si>
  <si>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</si>
  <si>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</si>
  <si>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</si>
  <si>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</si>
  <si>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</si>
  <si>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</si>
  <si>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</si>
  <si>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</si>
  <si>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</si>
  <si>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</si>
  <si>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</si>
  <si>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</si>
  <si>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</si>
  <si>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</si>
  <si>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</si>
  <si>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</si>
  <si>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</si>
  <si>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</si>
  <si>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</si>
  <si>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</si>
  <si>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</si>
  <si>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</si>
  <si>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</si>
  <si>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</si>
  <si>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</si>
  <si>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</si>
  <si>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</si>
  <si>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</si>
  <si>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</si>
  <si>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</si>
  <si>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</si>
  <si>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</si>
  <si>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</si>
  <si>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</si>
  <si>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</si>
  <si>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</si>
  <si>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</si>
  <si>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</si>
  <si>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</si>
  <si>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</si>
  <si>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</si>
  <si>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</si>
  <si>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</si>
  <si>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</si>
  <si>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</si>
  <si>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</si>
  <si>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</si>
  <si>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</si>
  <si>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</si>
  <si>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</si>
  <si>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</si>
  <si>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</si>
  <si>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</si>
  <si>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</si>
  <si>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</si>
  <si>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</si>
  <si>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</si>
  <si>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</si>
  <si>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</si>
  <si>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</si>
  <si>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</si>
  <si>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</si>
  <si>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</si>
  <si>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</si>
  <si>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</si>
  <si>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</si>
  <si>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</si>
  <si>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</si>
  <si>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</si>
  <si>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</si>
  <si>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</si>
  <si>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</si>
  <si>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</si>
  <si>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</si>
  <si>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</si>
  <si>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</si>
  <si>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</si>
  <si>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</si>
  <si>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</si>
  <si>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</si>
  <si>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</si>
  <si>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</si>
  <si>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</si>
  <si>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</si>
  <si>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</si>
  <si>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</si>
  <si>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</si>
  <si>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</si>
  <si>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</si>
  <si>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</si>
  <si>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</si>
  <si>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</si>
  <si>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</si>
  <si>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</si>
  <si>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</si>
  <si>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</si>
  <si>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</si>
  <si>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</si>
  <si>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</si>
  <si>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</si>
  <si>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</si>
  <si>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</si>
  <si>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</si>
  <si>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</si>
  <si>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</si>
  <si>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</si>
  <si>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</si>
  <si>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</si>
  <si>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</si>
  <si>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</si>
  <si>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</si>
  <si>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</si>
  <si>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</si>
  <si>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</si>
  <si>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</si>
  <si>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</si>
  <si>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</si>
  <si>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</si>
  <si>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</si>
  <si>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</si>
  <si>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</si>
  <si>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</si>
  <si>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</si>
  <si>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</si>
  <si>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</si>
  <si>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</si>
  <si>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</si>
  <si>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</si>
  <si>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</si>
  <si>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</si>
  <si>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</si>
  <si>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</si>
  <si>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</si>
  <si>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</si>
  <si>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</si>
  <si>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</si>
  <si>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</si>
  <si>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</si>
  <si>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</si>
  <si>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</si>
  <si>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</si>
  <si>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</si>
  <si>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</si>
  <si>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</si>
  <si>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</si>
  <si>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</si>
  <si>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</si>
  <si>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</si>
  <si>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</si>
  <si>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</si>
  <si>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</si>
  <si>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</si>
  <si>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</si>
  <si>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</si>
  <si>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</si>
  <si>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</si>
  <si>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</si>
  <si>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</si>
  <si>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</si>
  <si>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</si>
  <si>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</si>
  <si>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</si>
  <si>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</si>
  <si>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</si>
  <si>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</si>
  <si>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</si>
  <si>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</si>
  <si>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</si>
  <si>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</si>
  <si>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</si>
  <si>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</si>
  <si>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</si>
  <si>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</si>
  <si>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</si>
  <si>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</si>
  <si>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</si>
  <si>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</si>
  <si>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</si>
  <si>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</si>
  <si>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</si>
  <si>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</si>
  <si>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</si>
  <si>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</si>
  <si>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</si>
  <si>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</si>
  <si>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</si>
  <si>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</si>
  <si>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</si>
  <si>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</si>
  <si>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</si>
  <si>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</si>
  <si>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</si>
  <si>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</si>
  <si>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</si>
  <si>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</si>
  <si>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</si>
  <si>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</si>
  <si>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</si>
  <si>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</si>
  <si>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</si>
  <si>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</si>
  <si>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</si>
  <si>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</si>
  <si>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</si>
  <si>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</si>
  <si>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</si>
  <si>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</si>
  <si>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</si>
  <si>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</si>
  <si>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</si>
  <si>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</si>
  <si>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</si>
  <si>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</si>
  <si>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</si>
  <si>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</si>
  <si>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</si>
  <si>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</si>
  <si>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</si>
  <si>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</si>
  <si>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</si>
  <si>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</si>
  <si>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</si>
  <si>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</si>
  <si>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</si>
  <si>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</si>
  <si>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</si>
  <si>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</si>
  <si>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</si>
  <si>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</si>
  <si>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</si>
  <si>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</si>
  <si>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</si>
  <si>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</si>
  <si>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</si>
  <si>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</si>
  <si>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</si>
  <si>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</si>
  <si>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</si>
  <si>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</si>
  <si>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</si>
  <si>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</si>
  <si>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</si>
  <si>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</si>
  <si>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</si>
  <si>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</si>
  <si>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</si>
  <si>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</si>
  <si>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</si>
  <si>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</si>
  <si>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</si>
  <si>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</si>
  <si>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</si>
  <si>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</si>
  <si>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</si>
  <si>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</si>
  <si>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</si>
  <si>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</si>
  <si>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</si>
  <si>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</si>
  <si>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</si>
  <si>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</si>
  <si>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</si>
  <si>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</si>
  <si>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</si>
  <si>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</si>
  <si>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</si>
  <si>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</si>
  <si>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</si>
  <si>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</si>
  <si>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</si>
  <si>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</si>
  <si>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</si>
  <si>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</si>
  <si>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</si>
  <si>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</si>
  <si>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</si>
  <si>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</si>
  <si>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</si>
  <si>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</si>
  <si>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</si>
  <si>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</si>
  <si>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</si>
  <si>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</si>
  <si>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</si>
  <si>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</si>
  <si>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</si>
  <si>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</si>
  <si>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</si>
  <si>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</si>
  <si>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</si>
  <si>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</si>
  <si>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</si>
  <si>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</si>
  <si>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</si>
  <si>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</si>
  <si>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</si>
  <si>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</si>
  <si>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</si>
  <si>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</si>
  <si>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</si>
  <si>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</si>
  <si>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</si>
  <si>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</si>
  <si>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</si>
  <si>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</si>
  <si>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</si>
  <si>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</si>
  <si>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</si>
  <si>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</si>
  <si>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</si>
  <si>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</si>
  <si>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</si>
  <si>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</si>
  <si>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</si>
  <si>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</si>
  <si>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</si>
  <si>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</si>
  <si>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</si>
  <si>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</si>
  <si>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</si>
  <si>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</si>
  <si>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</si>
  <si>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</si>
  <si>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</si>
  <si>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</si>
  <si>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</si>
  <si>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</si>
  <si>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</si>
  <si>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</si>
  <si>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</si>
  <si>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</si>
  <si>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</si>
  <si>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</si>
  <si>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</si>
  <si>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</si>
  <si>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</si>
  <si>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</si>
  <si>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</si>
  <si>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</si>
  <si>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</si>
  <si>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</si>
  <si>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</si>
  <si>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</si>
  <si>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</si>
  <si>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</si>
  <si>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</si>
  <si>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</si>
  <si>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</si>
  <si>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</si>
  <si>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</si>
  <si>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</si>
  <si>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</si>
  <si>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</si>
  <si>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</si>
  <si>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</si>
  <si>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</si>
  <si>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</si>
  <si>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</si>
  <si>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</si>
  <si>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</si>
  <si>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</si>
  <si>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</si>
  <si>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</si>
  <si>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</si>
  <si>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</si>
  <si>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</si>
  <si>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</si>
  <si>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</si>
  <si>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</si>
  <si>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</si>
  <si>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</si>
  <si>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</si>
  <si>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</si>
  <si>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</si>
  <si>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</si>
  <si>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</si>
  <si>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</si>
  <si>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</si>
  <si>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</si>
  <si>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</si>
  <si>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</si>
  <si>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</si>
  <si>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</si>
  <si>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</si>
  <si>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</si>
  <si>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</si>
  <si>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</si>
  <si>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</si>
  <si>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</si>
  <si>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</si>
  <si>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</si>
  <si>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</si>
  <si>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</si>
  <si>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</si>
  <si>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</si>
  <si>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</si>
  <si>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</si>
  <si>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</si>
  <si>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</si>
  <si>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</si>
  <si>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</si>
  <si>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</si>
  <si>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</si>
  <si>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</si>
  <si>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</si>
  <si>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</si>
  <si>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</si>
  <si>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</si>
  <si>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</si>
  <si>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</si>
  <si>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</si>
  <si>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</si>
  <si>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</si>
  <si>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</si>
  <si>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</si>
  <si>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</si>
  <si>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</si>
  <si>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</si>
  <si>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</si>
  <si>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</si>
  <si>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</si>
  <si>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</si>
  <si>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</si>
  <si>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</si>
  <si>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</si>
  <si>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</si>
  <si>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</si>
  <si>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</si>
  <si>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</si>
  <si>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</si>
  <si>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</si>
  <si>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</si>
  <si>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</si>
  <si>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</si>
  <si>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</si>
  <si>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</si>
  <si>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</si>
  <si>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</si>
  <si>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</si>
  <si>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</si>
  <si>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</si>
  <si>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</si>
  <si>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</si>
  <si>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</si>
  <si>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</si>
  <si>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</si>
  <si>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</si>
  <si>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</si>
  <si>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</si>
  <si>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</si>
  <si>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</si>
  <si>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</si>
  <si>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</si>
  <si>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</si>
  <si>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</si>
  <si>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</si>
  <si>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</si>
  <si>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</si>
  <si>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</si>
  <si>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</si>
  <si>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</si>
  <si>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</si>
  <si>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</si>
  <si>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</si>
  <si>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</si>
  <si>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</si>
  <si>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</si>
  <si>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</si>
  <si>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</si>
  <si>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</si>
  <si>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</si>
  <si>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</si>
  <si>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</si>
  <si>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</si>
  <si>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</si>
  <si>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</si>
  <si>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</si>
  <si>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</si>
  <si>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</si>
  <si>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</si>
  <si>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</si>
  <si>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</si>
  <si>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</si>
  <si>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</si>
  <si>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</si>
  <si>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</si>
  <si>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</si>
  <si>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</si>
  <si>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</si>
  <si>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</si>
  <si>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</si>
  <si>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</si>
  <si>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</si>
  <si>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</si>
  <si>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</si>
  <si>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</si>
  <si>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</si>
  <si>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</si>
  <si>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</si>
  <si>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</si>
  <si>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</si>
  <si>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</si>
  <si>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</si>
  <si>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</si>
  <si>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</si>
  <si>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</si>
  <si>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</si>
  <si>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</si>
  <si>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</si>
  <si>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</si>
  <si>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</si>
  <si>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</si>
  <si>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</si>
  <si>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</si>
  <si>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</si>
  <si>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</si>
  <si>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</si>
  <si>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</si>
  <si>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</si>
  <si>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</si>
  <si>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</si>
  <si>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</si>
  <si>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</si>
  <si>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</si>
  <si>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</si>
  <si>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</si>
  <si>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</si>
  <si>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</si>
  <si>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</si>
  <si>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</si>
  <si>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</si>
  <si>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</si>
  <si>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</si>
  <si>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</si>
  <si>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</si>
  <si>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</si>
  <si>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</si>
  <si>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</si>
  <si>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</si>
  <si>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</si>
  <si>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</si>
  <si>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</si>
  <si>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</si>
  <si>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</si>
  <si>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</si>
  <si>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</si>
  <si>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</si>
  <si>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</si>
  <si>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</si>
  <si>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</si>
  <si>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</si>
  <si>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</si>
  <si>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</si>
  <si>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</si>
  <si>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</si>
  <si>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</si>
  <si>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</si>
  <si>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</si>
  <si>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</si>
  <si>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</si>
  <si>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</si>
  <si>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</si>
  <si>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</si>
  <si>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</si>
  <si>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</si>
  <si>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</si>
  <si>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</si>
  <si>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</si>
  <si>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</si>
  <si>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</si>
  <si>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</si>
  <si>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</si>
  <si>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</si>
  <si>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</si>
  <si>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</si>
  <si>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</si>
  <si>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</si>
  <si>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</si>
  <si>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</si>
  <si>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</si>
  <si>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</si>
  <si>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</si>
  <si>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</si>
  <si>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</si>
  <si>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</si>
  <si>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</si>
  <si>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</si>
  <si>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</si>
  <si>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</si>
  <si>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</si>
  <si>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</si>
  <si>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</si>
  <si>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</si>
  <si>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</si>
  <si>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</si>
  <si>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</si>
  <si>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</si>
  <si>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</si>
  <si>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</si>
  <si>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</si>
  <si>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</si>
  <si>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</si>
  <si>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</si>
  <si>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</si>
  <si>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</si>
  <si>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</si>
  <si>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</si>
  <si>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</si>
  <si>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</si>
  <si>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</si>
  <si>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</si>
  <si>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</si>
  <si>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</si>
  <si>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</si>
  <si>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</si>
  <si>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</si>
  <si>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</si>
  <si>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</si>
  <si>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</si>
  <si>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</si>
  <si>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</si>
  <si>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</si>
  <si>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</si>
  <si>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</si>
  <si>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</si>
  <si>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</si>
  <si>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</si>
  <si>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</si>
  <si>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</si>
  <si>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</si>
  <si>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</si>
  <si>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</si>
  <si>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</si>
  <si>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</si>
  <si>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</si>
  <si>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</si>
  <si>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</si>
  <si>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</si>
  <si>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</si>
  <si>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</si>
  <si>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</si>
  <si>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</si>
  <si>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</si>
  <si>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</si>
  <si>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</si>
  <si>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</si>
  <si>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</si>
  <si>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</si>
  <si>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</si>
  <si>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</si>
  <si>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</si>
  <si>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</si>
  <si>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</si>
  <si>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</si>
  <si>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</si>
  <si>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</si>
  <si>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</si>
  <si>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</si>
  <si>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</si>
  <si>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</si>
  <si>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</si>
  <si>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</si>
  <si>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</si>
  <si>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</si>
  <si>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</si>
  <si>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</si>
  <si>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</si>
  <si>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</si>
  <si>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</si>
  <si>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</si>
  <si>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</si>
  <si>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</si>
  <si>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</si>
  <si>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</si>
  <si>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</si>
  <si>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</si>
  <si>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</si>
  <si>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</si>
  <si>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</si>
  <si>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</si>
  <si>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</si>
  <si>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</si>
  <si>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</si>
  <si>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</si>
  <si>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</si>
  <si>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</si>
  <si>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</si>
  <si>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</si>
  <si>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</si>
  <si>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</si>
  <si>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</si>
  <si>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</si>
  <si>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</si>
  <si>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</si>
  <si>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</si>
  <si>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</si>
  <si>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</si>
  <si>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</si>
  <si>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</si>
  <si>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</si>
  <si>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</si>
  <si>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</si>
  <si>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</si>
  <si>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</si>
  <si>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</si>
  <si>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</si>
  <si>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</si>
  <si>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</si>
  <si>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</si>
  <si>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</si>
  <si>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</si>
  <si>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</si>
  <si>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</si>
  <si>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</si>
  <si>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</si>
  <si>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</si>
  <si>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</si>
  <si>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</si>
  <si>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</si>
  <si>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</si>
  <si>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</si>
  <si>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</si>
  <si>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</si>
  <si>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</si>
  <si>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</si>
  <si>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</si>
  <si>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</si>
  <si>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</si>
  <si>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</si>
  <si>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</si>
  <si>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</si>
  <si>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</si>
  <si>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</si>
  <si>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</si>
  <si>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</si>
  <si>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</si>
  <si>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</si>
  <si>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</si>
  <si>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</si>
  <si>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</si>
  <si>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</si>
  <si>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</si>
  <si>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</si>
  <si>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</si>
  <si>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</si>
  <si>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</si>
  <si>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</si>
  <si>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</si>
  <si>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</si>
  <si>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</si>
  <si>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</si>
  <si>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</si>
  <si>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</si>
  <si>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</si>
  <si>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</si>
  <si>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</si>
  <si>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</si>
  <si>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</si>
  <si>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</si>
  <si>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</si>
  <si>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</si>
  <si>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</si>
  <si>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</si>
  <si>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</si>
  <si>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</si>
  <si>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</si>
  <si>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</si>
  <si>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</si>
  <si>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</si>
  <si>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</si>
  <si>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</si>
  <si>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</si>
  <si>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</si>
  <si>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</si>
  <si>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</si>
  <si>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</si>
  <si>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</si>
  <si>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</si>
  <si>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</si>
  <si>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</si>
  <si>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</si>
  <si>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</si>
  <si>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</si>
  <si>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</si>
  <si>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</si>
  <si>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</si>
  <si>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</si>
  <si>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</si>
  <si>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</si>
  <si>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</si>
  <si>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</si>
  <si>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</si>
  <si>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</si>
  <si>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</si>
  <si>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</si>
  <si>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</si>
  <si>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</si>
  <si>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</si>
  <si>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</si>
  <si>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</si>
  <si>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</si>
  <si>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</si>
  <si>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</si>
  <si>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</si>
  <si>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</si>
  <si>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</si>
  <si>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</si>
  <si>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</si>
  <si>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</si>
  <si>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</si>
  <si>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</si>
  <si>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</si>
  <si>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</si>
  <si>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</si>
  <si>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</si>
  <si>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</si>
  <si>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</si>
  <si>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</si>
  <si>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</si>
  <si>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</si>
  <si>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</si>
  <si>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</si>
  <si>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</si>
  <si>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</si>
  <si>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</si>
  <si>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</si>
  <si>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</si>
  <si>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</si>
  <si>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</si>
  <si>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</si>
  <si>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</si>
  <si>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</si>
  <si>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</si>
  <si>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</si>
  <si>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</si>
  <si>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</si>
  <si>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</si>
  <si>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</si>
  <si>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</si>
  <si>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</si>
  <si>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</si>
  <si>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</si>
  <si>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</si>
  <si>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</si>
  <si>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</si>
  <si>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</si>
  <si>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</si>
  <si>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</si>
  <si>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</si>
  <si>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</si>
  <si>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</si>
  <si>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</si>
  <si>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</si>
  <si>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</si>
  <si>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</si>
  <si>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</si>
  <si>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</si>
  <si>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</si>
  <si>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</si>
  <si>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</si>
  <si>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</si>
  <si>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</si>
  <si>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</si>
  <si>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</si>
  <si>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</si>
  <si>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</si>
  <si>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</si>
  <si>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</si>
  <si>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</si>
  <si>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</si>
  <si>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</si>
  <si>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</si>
  <si>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</si>
  <si>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</si>
  <si>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</si>
  <si>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</si>
  <si>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</si>
  <si>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</si>
  <si>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</si>
  <si>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</si>
  <si>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</si>
  <si>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</si>
  <si>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</si>
  <si>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</si>
  <si>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</si>
  <si>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</si>
  <si>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</si>
  <si>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</si>
  <si>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</si>
  <si>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</si>
  <si>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</si>
  <si>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</si>
  <si>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</si>
  <si>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</si>
  <si>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</si>
  <si>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</si>
  <si>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</si>
  <si>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</si>
  <si>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</si>
  <si>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</si>
  <si>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</si>
  <si>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</si>
  <si>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</si>
  <si>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</si>
  <si>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</si>
  <si>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</si>
  <si>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</si>
  <si>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</si>
  <si>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</si>
  <si>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</si>
  <si>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</si>
  <si>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</si>
  <si>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</si>
  <si>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</si>
  <si>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</si>
  <si>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</si>
  <si>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</si>
  <si>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</si>
  <si>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</si>
  <si>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</si>
  <si>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</si>
  <si>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</si>
  <si>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</si>
  <si>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</si>
  <si>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</si>
  <si>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</si>
  <si>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</si>
  <si>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</si>
  <si>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</si>
  <si>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</si>
  <si>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</si>
  <si>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</si>
  <si>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</si>
  <si>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</si>
  <si>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</si>
  <si>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</si>
  <si>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</si>
  <si>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</si>
  <si>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</si>
  <si>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</si>
  <si>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</si>
  <si>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</si>
  <si>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</si>
  <si>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</si>
  <si>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</si>
  <si>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</si>
  <si>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</si>
  <si>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</si>
  <si>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</si>
  <si>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</si>
  <si>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</si>
  <si>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</si>
  <si>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</si>
  <si>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</si>
  <si>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</si>
  <si>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</si>
  <si>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</si>
  <si>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</si>
  <si>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</si>
  <si>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</si>
  <si>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</si>
  <si>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</si>
  <si>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</si>
  <si>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</si>
  <si>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</si>
  <si>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</si>
  <si>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</si>
  <si>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</si>
  <si>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</si>
  <si>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</si>
  <si>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</si>
  <si>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</si>
  <si>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</si>
  <si>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</si>
  <si>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</si>
  <si>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</si>
  <si>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</si>
  <si>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</si>
  <si>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</si>
  <si>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</si>
  <si>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</si>
  <si>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</si>
  <si>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</si>
  <si>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</si>
  <si>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</si>
  <si>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</si>
  <si>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</si>
  <si>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</si>
  <si>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</si>
  <si>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</si>
  <si>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</si>
  <si>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</si>
  <si>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</si>
  <si>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</si>
  <si>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</si>
  <si>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</si>
  <si>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</si>
  <si>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</si>
  <si>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</si>
  <si>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</si>
  <si>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</si>
  <si>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</si>
  <si>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</si>
  <si>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</si>
  <si>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</si>
  <si>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</si>
  <si>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</si>
  <si>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</si>
  <si>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</si>
  <si>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</si>
  <si>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</si>
  <si>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</si>
  <si>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</si>
  <si>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</si>
  <si>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</si>
  <si>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</si>
  <si>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</si>
  <si>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</si>
  <si>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</si>
  <si>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</si>
  <si>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</si>
  <si>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</si>
  <si>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</si>
  <si>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</si>
  <si>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</si>
  <si>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</si>
  <si>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</si>
  <si>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</si>
  <si>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</si>
  <si>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</si>
  <si>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</si>
  <si>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</si>
  <si>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</si>
  <si>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</si>
  <si>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</si>
  <si>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</si>
  <si>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</si>
  <si>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</si>
  <si>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</si>
  <si>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</si>
  <si>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</si>
  <si>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</si>
  <si>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</si>
  <si>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</si>
  <si>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</si>
  <si>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</si>
  <si>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</si>
  <si>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</si>
  <si>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</si>
  <si>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</si>
  <si>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</si>
  <si>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</si>
  <si>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</si>
  <si>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</si>
  <si>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</si>
  <si>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</si>
  <si>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</si>
  <si>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</si>
  <si>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</si>
  <si>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</si>
  <si>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</si>
  <si>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</si>
  <si>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</si>
  <si>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</si>
  <si>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</si>
  <si>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</si>
  <si>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</si>
  <si>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</si>
  <si>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</si>
  <si>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</si>
  <si>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</si>
  <si>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</si>
  <si>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</si>
  <si>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</si>
  <si>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</si>
  <si>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</si>
  <si>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</si>
  <si>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</si>
  <si>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</si>
  <si>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</si>
  <si>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</si>
  <si>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</si>
  <si>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</si>
  <si>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</si>
  <si>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</si>
  <si>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</si>
  <si>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</si>
  <si>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</si>
  <si>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</si>
  <si>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</si>
  <si>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</si>
  <si>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</si>
  <si>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</si>
  <si>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</si>
  <si>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</si>
  <si>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</si>
  <si>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</si>
  <si>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</si>
  <si>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</si>
  <si>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</si>
  <si>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</si>
  <si>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</si>
  <si>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</si>
  <si>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</si>
  <si>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</si>
  <si>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</si>
  <si>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</si>
  <si>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</si>
  <si>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</si>
  <si>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</si>
  <si>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</si>
  <si>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</si>
  <si>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</si>
  <si>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</si>
  <si>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</si>
  <si>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</si>
  <si>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</si>
  <si>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</si>
  <si>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</si>
  <si>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</si>
  <si>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</si>
  <si>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</si>
  <si>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</si>
  <si>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</si>
  <si>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</si>
  <si>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</si>
  <si>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</si>
  <si>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</si>
  <si>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</si>
  <si>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</si>
  <si>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</si>
  <si>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</si>
  <si>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</si>
  <si>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</si>
  <si>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</si>
  <si>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</si>
  <si>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</si>
  <si>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</si>
  <si>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</si>
  <si>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</si>
  <si>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</si>
  <si>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</si>
  <si>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</si>
  <si>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</si>
  <si>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</si>
  <si>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</si>
  <si>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</si>
  <si>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</si>
  <si>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</si>
  <si>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</si>
  <si>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</si>
  <si>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</si>
  <si>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</si>
  <si>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</si>
  <si>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</si>
  <si>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</si>
  <si>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</si>
  <si>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</si>
  <si>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</si>
  <si>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</si>
  <si>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</si>
  <si>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</si>
  <si>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</si>
  <si>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</si>
  <si>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</si>
  <si>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</si>
  <si>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</si>
  <si>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</si>
  <si>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</si>
  <si>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</si>
  <si>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</si>
  <si>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</si>
  <si>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</si>
  <si>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</si>
  <si>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</si>
  <si>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</si>
  <si>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</si>
  <si>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</si>
  <si>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</si>
  <si>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</si>
  <si>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</si>
  <si>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</si>
  <si>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</si>
  <si>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</si>
  <si>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</si>
  <si>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</si>
  <si>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</si>
  <si>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</si>
  <si>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</si>
  <si>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</si>
  <si>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</si>
  <si>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</si>
  <si>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</si>
  <si>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</si>
  <si>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</si>
  <si>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</si>
  <si>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</si>
  <si>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</si>
  <si>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</si>
  <si>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</si>
  <si>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</si>
  <si>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</si>
  <si>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</si>
  <si>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</si>
  <si>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</si>
  <si>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</si>
  <si>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</si>
  <si>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</si>
  <si>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</si>
  <si>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</si>
  <si>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</si>
  <si>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</si>
  <si>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</si>
  <si>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</si>
  <si>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</si>
  <si>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</si>
  <si>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</si>
  <si>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</si>
  <si>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</si>
  <si>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</si>
  <si>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</si>
  <si>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</si>
  <si>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</si>
  <si>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</si>
  <si>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</si>
  <si>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</si>
  <si>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</si>
  <si>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</si>
  <si>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</si>
  <si>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</si>
  <si>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</si>
  <si>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</si>
  <si>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</si>
  <si>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</si>
  <si>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</si>
  <si>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</si>
  <si>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</si>
  <si>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</si>
  <si>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</si>
  <si>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</si>
  <si>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</si>
  <si>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</si>
  <si>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</si>
  <si>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</si>
  <si>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</si>
  <si>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</si>
  <si>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</si>
  <si>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</si>
  <si>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</si>
  <si>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</si>
  <si>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</si>
  <si>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</si>
  <si>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</si>
  <si>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</si>
  <si>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</si>
  <si>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</si>
  <si>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</si>
  <si>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</si>
  <si>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</si>
  <si>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</si>
  <si>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</si>
  <si>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</si>
  <si>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</si>
  <si>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</si>
  <si>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</si>
  <si>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</si>
  <si>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</si>
  <si>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</si>
  <si>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</si>
  <si>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</si>
  <si>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</si>
  <si>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</si>
  <si>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</si>
  <si>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</si>
  <si>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</si>
  <si>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</si>
  <si>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</si>
  <si>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</si>
  <si>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</si>
  <si>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</si>
  <si>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</si>
  <si>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</si>
  <si>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</si>
  <si>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</si>
  <si>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</si>
  <si>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</si>
  <si>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</si>
  <si>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</si>
  <si>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</si>
  <si>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</si>
  <si>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</si>
  <si>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</si>
  <si>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</si>
  <si>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</si>
  <si>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</si>
  <si>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</si>
  <si>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</si>
  <si>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</si>
  <si>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</si>
  <si>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</si>
  <si>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</si>
  <si>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</si>
  <si>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</si>
  <si>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</si>
  <si>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</si>
  <si>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</si>
  <si>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</si>
  <si>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</si>
  <si>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</si>
  <si>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</si>
  <si>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</si>
  <si>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</si>
  <si>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</si>
  <si>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</si>
  <si>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</si>
  <si>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</si>
  <si>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</si>
  <si>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</si>
  <si>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</si>
  <si>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</si>
  <si>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</si>
  <si>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</si>
  <si>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</si>
  <si>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</si>
  <si>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</si>
  <si>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</si>
  <si>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</si>
  <si>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</si>
  <si>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</si>
  <si>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</si>
  <si>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</si>
  <si>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</si>
  <si>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</si>
  <si>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</si>
  <si>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</si>
  <si>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</si>
  <si>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</si>
  <si>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</si>
  <si>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</si>
  <si>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</si>
  <si>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</si>
  <si>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</si>
  <si>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</si>
  <si>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</si>
  <si>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</si>
  <si>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</si>
  <si>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</si>
  <si>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</si>
  <si>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</si>
  <si>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</si>
  <si>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</si>
  <si>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</si>
  <si>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</si>
  <si>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</si>
  <si>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</si>
  <si>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</si>
  <si>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</si>
  <si>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</si>
  <si>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</si>
  <si>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</si>
  <si>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</si>
  <si>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</si>
  <si>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</si>
  <si>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</si>
  <si>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</si>
  <si>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</si>
  <si>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</si>
  <si>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</si>
  <si>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</si>
  <si>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</si>
  <si>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</si>
  <si>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</si>
  <si>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</si>
  <si>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</si>
  <si>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</si>
  <si>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</si>
  <si>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</si>
  <si>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</si>
  <si>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</si>
  <si>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</si>
  <si>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</si>
  <si>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</si>
  <si>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</si>
  <si>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</si>
  <si>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</si>
  <si>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</si>
  <si>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</si>
  <si>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</si>
  <si>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</si>
  <si>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</si>
  <si>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</si>
  <si>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</si>
  <si>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</si>
  <si>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</si>
  <si>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</si>
  <si>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</si>
  <si>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</si>
  <si>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</si>
  <si>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</si>
  <si>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</si>
  <si>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</si>
  <si>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</si>
  <si>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</si>
  <si>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</si>
  <si>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</si>
  <si>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</si>
  <si>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</si>
  <si>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</si>
  <si>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</si>
  <si>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</si>
  <si>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</si>
  <si>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</si>
  <si>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</si>
  <si>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</si>
  <si>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</si>
  <si>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</si>
  <si>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</si>
  <si>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</si>
  <si>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</si>
  <si>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</si>
  <si>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</si>
  <si>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</si>
  <si>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</si>
  <si>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</si>
  <si>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</si>
  <si>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</si>
  <si>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</si>
  <si>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</si>
  <si>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</si>
  <si>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</si>
  <si>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</si>
  <si>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</si>
  <si>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</si>
  <si>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</si>
  <si>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</si>
  <si>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</si>
  <si>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</si>
  <si>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</si>
  <si>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</si>
  <si>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</si>
  <si>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</si>
  <si>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</si>
  <si>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</si>
  <si>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</si>
  <si>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</si>
  <si>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</si>
  <si>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</si>
  <si>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</si>
  <si>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</si>
  <si>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</si>
  <si>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</si>
  <si>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</si>
  <si>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</si>
  <si>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</si>
  <si>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</si>
  <si>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</si>
  <si>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</si>
  <si>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</si>
  <si>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</si>
  <si>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</si>
  <si>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</si>
  <si>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</si>
  <si>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</si>
  <si>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</si>
  <si>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</si>
  <si>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</si>
  <si>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</si>
  <si>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</si>
  <si>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</si>
  <si>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</si>
  <si>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</si>
  <si>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</si>
  <si>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</si>
  <si>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</si>
  <si>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</si>
  <si>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</si>
  <si>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</si>
  <si>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</si>
  <si>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</si>
  <si>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</si>
  <si>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</si>
  <si>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</si>
  <si>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</si>
  <si>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</si>
  <si>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</si>
  <si>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</si>
  <si>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</si>
  <si>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</si>
  <si>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</si>
  <si>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</si>
  <si>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</si>
  <si>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</si>
  <si>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</si>
  <si>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</si>
  <si>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</si>
  <si>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</si>
  <si>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</si>
  <si>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</si>
  <si>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</si>
  <si>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</si>
  <si>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</si>
  <si>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</si>
  <si>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</si>
  <si>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</si>
  <si>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</si>
  <si>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</si>
  <si>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</si>
  <si>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</si>
  <si>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</si>
  <si>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</si>
  <si>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</si>
  <si>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</si>
  <si>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</si>
  <si>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</si>
  <si>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</si>
  <si>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</si>
  <si>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</si>
  <si>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</si>
  <si>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</si>
  <si>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</si>
  <si>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</si>
  <si>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</si>
  <si>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</si>
  <si>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</si>
  <si>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</si>
  <si>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</si>
  <si>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</si>
  <si>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</si>
  <si>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</si>
  <si>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</si>
  <si>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</si>
  <si>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</si>
  <si>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</si>
  <si>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</si>
  <si>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</si>
  <si>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</si>
  <si>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</si>
  <si>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</si>
  <si>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</si>
  <si>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</si>
  <si>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</si>
  <si>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</si>
  <si>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</si>
  <si>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</si>
  <si>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</si>
  <si>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</si>
  <si>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</si>
  <si>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</si>
  <si>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</si>
  <si>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</si>
  <si>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</si>
  <si>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</si>
  <si>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</si>
  <si>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</si>
  <si>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</si>
  <si>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</si>
  <si>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</si>
  <si>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</si>
  <si>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</si>
  <si>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</si>
  <si>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</si>
  <si>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</si>
  <si>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</si>
  <si>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</si>
  <si>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</si>
  <si>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</si>
  <si>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</si>
  <si>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</si>
  <si>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</si>
  <si>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</si>
  <si>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</si>
  <si>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</si>
  <si>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</si>
  <si>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</si>
  <si>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</si>
  <si>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</si>
  <si>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</si>
  <si>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</si>
  <si>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</si>
  <si>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</si>
  <si>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</si>
  <si>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</si>
  <si>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</si>
  <si>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</si>
  <si>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</si>
  <si>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</si>
  <si>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</si>
  <si>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</si>
  <si>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</si>
  <si>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</si>
  <si>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</si>
  <si>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</si>
  <si>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</si>
  <si>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</si>
  <si>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</si>
  <si>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</si>
  <si>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</si>
  <si>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</si>
  <si>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</si>
  <si>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</si>
  <si>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</si>
  <si>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</si>
  <si>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</si>
  <si>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</si>
  <si>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</si>
  <si>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</si>
  <si>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</si>
  <si>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</si>
  <si>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</si>
  <si>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</si>
  <si>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</si>
  <si>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</si>
  <si>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</si>
  <si>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</si>
  <si>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</si>
  <si>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</si>
  <si>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</si>
  <si>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</si>
  <si>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</si>
  <si>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</si>
  <si>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</si>
  <si>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</si>
  <si>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</si>
  <si>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</si>
  <si>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</si>
  <si>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</si>
  <si>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</si>
  <si>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</si>
  <si>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</si>
  <si>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</si>
  <si>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</si>
  <si>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</si>
  <si>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</si>
  <si>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</si>
  <si>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</si>
  <si>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</si>
  <si>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</si>
  <si>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</si>
  <si>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</si>
  <si>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</si>
  <si>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</si>
  <si>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</si>
  <si>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</si>
  <si>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</si>
  <si>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</si>
  <si>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</si>
  <si>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</si>
  <si>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</si>
  <si>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</si>
  <si>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</si>
  <si>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</si>
  <si>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</si>
  <si>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</si>
  <si>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</si>
  <si>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</si>
  <si>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</si>
  <si>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</si>
  <si>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</si>
  <si>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</si>
  <si>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</si>
  <si>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</si>
  <si>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</si>
  <si>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</si>
  <si>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</si>
  <si>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</si>
  <si>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</si>
  <si>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</si>
  <si>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</si>
  <si>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</si>
  <si>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</si>
  <si>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</si>
  <si>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</si>
  <si>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</si>
  <si>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</si>
  <si>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</si>
  <si>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</si>
  <si>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</si>
  <si>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</si>
  <si>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</si>
  <si>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</si>
  <si>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</si>
  <si>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</si>
  <si>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</si>
  <si>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</si>
  <si>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</si>
  <si>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</si>
  <si>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</si>
  <si>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</si>
  <si>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</si>
  <si>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</si>
  <si>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</si>
  <si>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</si>
  <si>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</si>
  <si>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</si>
  <si>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</si>
  <si>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</si>
  <si>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</si>
  <si>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</si>
  <si>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</si>
  <si>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</si>
  <si>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</si>
  <si>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</si>
  <si>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</si>
  <si>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</si>
  <si>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</si>
  <si>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</si>
  <si>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</si>
  <si>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</si>
  <si>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</si>
  <si>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</si>
  <si>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</si>
  <si>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</si>
  <si>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</si>
  <si>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</si>
  <si>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</si>
  <si>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</si>
  <si>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</si>
  <si>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</si>
  <si>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</si>
  <si>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</si>
  <si>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</si>
  <si>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</si>
  <si>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</si>
  <si>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</si>
  <si>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</si>
  <si>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</si>
  <si>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</si>
  <si>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</si>
  <si>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</si>
  <si>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</si>
  <si>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</si>
  <si>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</si>
  <si>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</si>
  <si>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</si>
  <si>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</si>
  <si>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</si>
  <si>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</si>
  <si>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</si>
  <si>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</si>
  <si>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</si>
  <si>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</si>
  <si>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</si>
  <si>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</si>
  <si>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</si>
  <si>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</si>
  <si>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</si>
  <si>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</si>
  <si>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</si>
  <si>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</si>
  <si>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</si>
  <si>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</si>
  <si>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</si>
  <si>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</si>
  <si>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</si>
  <si>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</si>
  <si>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</si>
  <si>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</si>
  <si>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</si>
  <si>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</si>
  <si>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</si>
  <si>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</si>
  <si>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</si>
  <si>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</si>
  <si>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</si>
  <si>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</si>
  <si>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</si>
  <si>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</si>
  <si>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</si>
  <si>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</si>
  <si>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</si>
  <si>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</si>
  <si>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</si>
  <si>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</si>
  <si>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</si>
  <si>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</si>
  <si>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</si>
  <si>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</si>
  <si>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</si>
  <si>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</si>
  <si>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</si>
  <si>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</si>
  <si>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</si>
  <si>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</si>
  <si>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</si>
  <si>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</si>
  <si>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</si>
  <si>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</si>
  <si>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</si>
  <si>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</si>
  <si>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</si>
  <si>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</si>
  <si>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</si>
  <si>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</si>
  <si>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</si>
  <si>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</si>
  <si>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</si>
  <si>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</si>
  <si>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</si>
  <si>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</si>
  <si>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</si>
  <si>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</si>
  <si>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</si>
  <si>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</si>
  <si>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</si>
  <si>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</si>
  <si>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</si>
  <si>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</si>
  <si>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</si>
  <si>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</si>
  <si>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</si>
  <si>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</si>
  <si>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</si>
  <si>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</si>
  <si>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</si>
  <si>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</si>
  <si>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</si>
  <si>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</si>
  <si>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</si>
  <si>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</si>
  <si>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</si>
  <si>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</si>
  <si>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</si>
  <si>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</si>
  <si>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</si>
  <si>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</si>
  <si>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</si>
  <si>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</si>
  <si>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</si>
  <si>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</si>
  <si>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</si>
  <si>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</si>
  <si>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</si>
  <si>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</si>
  <si>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</si>
  <si>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</si>
  <si>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</si>
  <si>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</si>
  <si>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</si>
  <si>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</si>
  <si>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</si>
  <si>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</si>
  <si>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</si>
  <si>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</si>
  <si>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</si>
  <si>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</si>
  <si>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</si>
  <si>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</si>
  <si>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</si>
  <si>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</si>
  <si>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</si>
  <si>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</si>
  <si>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</si>
  <si>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</si>
  <si>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</si>
  <si>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</si>
  <si>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</si>
  <si>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</si>
  <si>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</si>
  <si>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</si>
  <si>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</si>
  <si>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</si>
  <si>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</si>
  <si>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</si>
  <si>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</si>
  <si>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</si>
  <si>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</si>
  <si>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</si>
  <si>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</si>
  <si>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</si>
  <si>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</si>
  <si>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</si>
  <si>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</si>
  <si>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</si>
  <si>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</si>
  <si>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</si>
  <si>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</si>
  <si>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</si>
  <si>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</si>
  <si>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</si>
  <si>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</si>
  <si>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</si>
  <si>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</si>
  <si>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</si>
  <si>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</si>
  <si>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</si>
  <si>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</si>
  <si>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</si>
  <si>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</si>
  <si>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</si>
  <si>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</si>
  <si>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</si>
  <si>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</si>
  <si>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</si>
  <si>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</si>
  <si>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</si>
  <si>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</si>
  <si>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</si>
  <si>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</si>
  <si>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</si>
  <si>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</si>
  <si>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</si>
  <si>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</si>
  <si>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</si>
  <si>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</si>
  <si>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</si>
  <si>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</si>
  <si>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</si>
  <si>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</si>
  <si>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</si>
  <si>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</si>
  <si>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</si>
  <si>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</si>
  <si>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</si>
  <si>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</si>
  <si>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</si>
  <si>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</si>
  <si>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</si>
  <si>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</si>
  <si>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</si>
  <si>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</si>
  <si>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</si>
  <si>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</si>
  <si>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</si>
  <si>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</si>
  <si>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</si>
  <si>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</si>
  <si>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</si>
  <si>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</si>
  <si>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</si>
  <si>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</si>
  <si>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</si>
  <si>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</si>
  <si>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</si>
  <si>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</si>
  <si>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</si>
  <si>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</si>
  <si>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</si>
  <si>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</si>
  <si>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</si>
  <si>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</si>
  <si>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</si>
  <si>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</si>
  <si>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</si>
  <si>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</si>
  <si>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</si>
  <si>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</si>
  <si>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</si>
  <si>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</si>
  <si>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</si>
  <si>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</si>
  <si>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</si>
  <si>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</si>
  <si>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</si>
  <si>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</si>
  <si>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</si>
  <si>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</si>
  <si>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</si>
  <si>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</si>
  <si>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</si>
  <si>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</si>
  <si>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</si>
  <si>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</si>
  <si>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</si>
  <si>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</si>
  <si>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</si>
  <si>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</si>
  <si>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</si>
  <si>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</si>
  <si>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</si>
  <si>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</si>
  <si>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</si>
  <si>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</si>
  <si>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</si>
  <si>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</si>
  <si>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</si>
  <si>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</si>
  <si>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</si>
  <si>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</si>
  <si>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</si>
  <si>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</si>
  <si>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</si>
  <si>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</si>
  <si>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</si>
  <si>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</si>
  <si>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</si>
  <si>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</si>
  <si>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</si>
  <si>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</si>
  <si>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</si>
  <si>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</si>
  <si>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</si>
  <si>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</si>
  <si>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</si>
  <si>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</si>
  <si>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</si>
  <si>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</si>
  <si>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</si>
  <si>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</si>
  <si>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</si>
  <si>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</si>
  <si>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</si>
  <si>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</si>
  <si>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</si>
  <si>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</si>
  <si>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</si>
  <si>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</si>
  <si>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</si>
  <si>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</si>
  <si>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</si>
  <si>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</si>
  <si>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</si>
  <si>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</si>
  <si>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</si>
  <si>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</si>
  <si>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</si>
  <si>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</si>
  <si>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</si>
  <si>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</si>
  <si>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</si>
  <si>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</si>
  <si>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</si>
  <si>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</si>
  <si>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</si>
  <si>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</si>
  <si>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</si>
  <si>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</si>
  <si>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</si>
  <si>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</si>
  <si>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</si>
  <si>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</si>
  <si>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</si>
  <si>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</si>
  <si>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</si>
  <si>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</si>
  <si>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</si>
  <si>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</si>
  <si>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</si>
  <si>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</si>
  <si>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</si>
  <si>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</si>
  <si>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</si>
  <si>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</si>
  <si>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</si>
  <si>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</si>
  <si>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</si>
  <si>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</si>
  <si>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</si>
  <si>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</si>
  <si>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</si>
  <si>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</si>
  <si>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</si>
  <si>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</si>
  <si>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</si>
  <si>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</si>
  <si>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</si>
  <si>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</si>
  <si>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</si>
  <si>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</si>
  <si>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</si>
  <si>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</si>
  <si>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</si>
  <si>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</si>
  <si>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</si>
  <si>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</si>
  <si>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</si>
  <si>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</si>
  <si>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</si>
  <si>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</si>
  <si>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</si>
  <si>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</si>
  <si>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</si>
  <si>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</si>
  <si>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</si>
  <si>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</si>
  <si>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</si>
  <si>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</si>
  <si>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</si>
  <si>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</si>
  <si>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</si>
  <si>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</si>
  <si>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</si>
  <si>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</si>
  <si>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</si>
  <si>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</si>
  <si>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</si>
  <si>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</si>
  <si>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</si>
  <si>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</si>
  <si>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</si>
  <si>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</si>
  <si>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</si>
  <si>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</si>
  <si>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</si>
  <si>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</si>
  <si>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</si>
  <si>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</si>
  <si>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</si>
  <si>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</si>
  <si>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</si>
  <si>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</si>
  <si>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</si>
  <si>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</si>
  <si>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</si>
  <si>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</si>
  <si>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</si>
  <si>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</si>
  <si>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</si>
  <si>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</si>
  <si>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</si>
  <si>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</si>
  <si>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</si>
  <si>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</si>
  <si>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</si>
  <si>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</si>
  <si>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</si>
  <si>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</si>
  <si>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</si>
  <si>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</si>
  <si>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</si>
  <si>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</si>
  <si>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</si>
  <si>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</si>
  <si>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</si>
  <si>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</si>
  <si>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</si>
  <si>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</si>
  <si>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</si>
  <si>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</si>
  <si>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</si>
  <si>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</si>
  <si>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</si>
  <si>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</si>
  <si>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</si>
  <si>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</si>
  <si>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</si>
  <si>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</si>
  <si>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</si>
  <si>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</si>
  <si>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</si>
  <si>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</si>
  <si>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</si>
  <si>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</si>
  <si>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</si>
  <si>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</si>
  <si>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</si>
  <si>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</si>
  <si>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</si>
  <si>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</si>
  <si>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</si>
  <si>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</si>
  <si>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</si>
  <si>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</si>
  <si>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</si>
  <si>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</si>
  <si>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</si>
  <si>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</si>
  <si>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</si>
  <si>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</si>
  <si>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</si>
  <si>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</si>
  <si>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</si>
  <si>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</si>
  <si>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</si>
  <si>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</si>
  <si>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</si>
  <si>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</si>
  <si>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</si>
  <si>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</si>
  <si>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</si>
  <si>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</si>
  <si>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</si>
  <si>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</si>
  <si>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</si>
  <si>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</si>
  <si>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</si>
  <si>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</si>
  <si>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</si>
  <si>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</si>
  <si>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</si>
  <si>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</si>
  <si>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</si>
  <si>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</si>
  <si>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</si>
  <si>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</si>
  <si>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</si>
  <si>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</si>
  <si>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</si>
  <si>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</si>
  <si>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</si>
  <si>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</si>
  <si>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</si>
  <si>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</si>
  <si>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</si>
  <si>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</si>
  <si>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</si>
  <si>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</si>
  <si>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</si>
  <si>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</si>
  <si>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</si>
  <si>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</si>
  <si>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</si>
  <si>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</si>
  <si>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</si>
  <si>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</si>
  <si>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</si>
  <si>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</si>
  <si>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</si>
  <si>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</si>
  <si>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</si>
  <si>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</si>
  <si>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</si>
  <si>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</si>
  <si>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</si>
  <si>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</si>
  <si>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</si>
  <si>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</si>
  <si>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</si>
  <si>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</si>
  <si>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</si>
  <si>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</si>
  <si>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</si>
  <si>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</si>
  <si>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</si>
  <si>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</si>
  <si>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</si>
  <si>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</si>
  <si>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</si>
  <si>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</si>
  <si>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</si>
  <si>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</si>
  <si>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</si>
  <si>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</si>
  <si>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</si>
  <si>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</si>
  <si>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</si>
  <si>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</si>
  <si>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</si>
  <si>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</si>
  <si>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</si>
  <si>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</si>
  <si>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</si>
  <si>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</si>
  <si>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</si>
  <si>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</si>
  <si>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</si>
  <si>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</si>
  <si>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</si>
  <si>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</si>
  <si>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</si>
  <si>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</si>
  <si>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</si>
  <si>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</si>
  <si>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</si>
  <si>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</si>
  <si>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</si>
  <si>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</si>
  <si>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</si>
  <si>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</si>
  <si>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</si>
  <si>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</si>
  <si>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</si>
  <si>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</si>
  <si>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</si>
  <si>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</si>
  <si>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</si>
  <si>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</si>
  <si>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</si>
  <si>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</si>
  <si>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</si>
  <si>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</si>
  <si>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</si>
  <si>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</si>
  <si>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</si>
  <si>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</si>
  <si>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</si>
  <si>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</si>
  <si>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</si>
  <si>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</si>
  <si>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</si>
  <si>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</si>
  <si>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</si>
  <si>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</si>
  <si>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</si>
  <si>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</si>
  <si>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</si>
  <si>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</si>
  <si>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</si>
  <si>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</si>
  <si>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</si>
  <si>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</si>
  <si>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</si>
  <si>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</si>
  <si>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</si>
  <si>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</si>
  <si>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</si>
  <si>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</si>
  <si>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</si>
  <si>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</si>
  <si>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</si>
  <si>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</si>
  <si>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</si>
  <si>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</si>
  <si>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</si>
  <si>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</si>
  <si>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</si>
  <si>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</si>
  <si>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</si>
  <si>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</si>
  <si>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</si>
  <si>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</si>
  <si>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</si>
  <si>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</si>
  <si>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</si>
  <si>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</si>
  <si>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</si>
  <si>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</si>
  <si>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</si>
  <si>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</si>
  <si>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</si>
  <si>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</si>
  <si>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</si>
  <si>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</si>
  <si>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</si>
  <si>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</si>
  <si>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</si>
  <si>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</si>
  <si>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</si>
  <si>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</si>
  <si>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</si>
  <si>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</si>
  <si>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</si>
  <si>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</si>
  <si>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</si>
  <si>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</si>
  <si>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</si>
  <si>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</si>
  <si>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</si>
  <si>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</si>
  <si>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</si>
  <si>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</si>
  <si>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</si>
  <si>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</si>
  <si>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</si>
  <si>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</si>
  <si>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</si>
  <si>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</si>
  <si>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</si>
  <si>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</si>
  <si>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</si>
  <si>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</si>
  <si>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</si>
  <si>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</si>
  <si>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</si>
  <si>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</si>
  <si>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</si>
  <si>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</si>
  <si>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</si>
  <si>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</si>
  <si>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</si>
  <si>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</si>
  <si>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</si>
  <si>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</si>
  <si>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</si>
  <si>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</si>
  <si>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</si>
  <si>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</si>
  <si>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</si>
  <si>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</si>
  <si>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</si>
  <si>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</si>
  <si>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</si>
  <si>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</si>
  <si>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</si>
  <si>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</si>
  <si>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</si>
  <si>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</si>
  <si>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</si>
  <si>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</si>
  <si>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</si>
  <si>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</si>
  <si>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</si>
  <si>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</si>
  <si>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</si>
  <si>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</si>
  <si>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</si>
  <si>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</si>
  <si>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</si>
  <si>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</si>
  <si>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</si>
  <si>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</si>
  <si>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</si>
  <si>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</si>
  <si>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</si>
  <si>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</si>
  <si>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</si>
  <si>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</si>
  <si>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</si>
  <si>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</si>
  <si>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</si>
  <si>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</si>
  <si>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</si>
  <si>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</si>
  <si>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</si>
  <si>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</si>
  <si>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</si>
  <si>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</si>
  <si>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</si>
  <si>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</si>
  <si>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</si>
  <si>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</si>
  <si>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</si>
  <si>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</si>
  <si>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</si>
  <si>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</si>
  <si>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</si>
  <si>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</si>
  <si>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</si>
  <si>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</si>
  <si>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</si>
  <si>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</si>
  <si>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</si>
  <si>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</si>
  <si>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</si>
  <si>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</si>
  <si>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</si>
  <si>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</si>
  <si>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</si>
  <si>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</si>
  <si>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</si>
  <si>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</si>
  <si>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</si>
  <si>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</si>
  <si>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</si>
  <si>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</si>
  <si>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</si>
  <si>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</si>
  <si>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</si>
  <si>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</si>
  <si>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</si>
  <si>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</si>
  <si>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</si>
  <si>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</si>
  <si>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</si>
  <si>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</si>
  <si>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</si>
  <si>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</si>
  <si>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</si>
  <si>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</si>
  <si>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</si>
  <si>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</si>
  <si>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</si>
  <si>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</si>
  <si>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</si>
  <si>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</si>
  <si>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</si>
  <si>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</si>
  <si>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</si>
  <si>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</si>
  <si>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</si>
  <si>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</si>
  <si>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</si>
  <si>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</si>
  <si>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</si>
  <si>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</si>
  <si>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</si>
  <si>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</si>
  <si>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</si>
  <si>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</si>
  <si>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</si>
  <si>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</si>
  <si>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</si>
  <si>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</si>
  <si>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</si>
  <si>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</si>
  <si>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</si>
  <si>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</si>
  <si>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</si>
  <si>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</si>
  <si>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</si>
  <si>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</si>
  <si>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</si>
  <si>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</si>
  <si>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</si>
  <si>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</si>
  <si>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</si>
  <si>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</si>
  <si>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</si>
  <si>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</si>
  <si>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</si>
  <si>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</si>
  <si>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</si>
  <si>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</si>
  <si>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</si>
  <si>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</si>
  <si>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</si>
  <si>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</si>
  <si>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</si>
  <si>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</si>
  <si>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</si>
  <si>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</si>
  <si>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</si>
  <si>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</si>
  <si>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</si>
  <si>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</si>
  <si>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</si>
  <si>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</si>
  <si>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</si>
  <si>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</si>
  <si>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</si>
  <si>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</si>
  <si>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</si>
  <si>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</si>
  <si>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</si>
  <si>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</si>
  <si>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</si>
  <si>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</si>
  <si>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</si>
  <si>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</si>
  <si>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</si>
  <si>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</si>
  <si>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</si>
  <si>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</si>
  <si>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</si>
  <si>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</si>
  <si>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</si>
  <si>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</si>
  <si>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</si>
  <si>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</si>
  <si>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</si>
  <si>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</si>
  <si>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</si>
  <si>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</si>
  <si>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</si>
  <si>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</si>
  <si>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</si>
  <si>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</si>
  <si>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</si>
  <si>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</si>
  <si>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</si>
  <si>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</si>
  <si>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</si>
  <si>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</si>
  <si>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</si>
  <si>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</si>
  <si>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</si>
  <si>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</si>
  <si>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</si>
  <si>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</si>
  <si>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</si>
  <si>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</si>
  <si>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</si>
  <si>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</si>
  <si>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</si>
  <si>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</si>
  <si>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</si>
  <si>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</si>
  <si>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</si>
  <si>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</si>
  <si>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</si>
  <si>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</si>
  <si>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</si>
  <si>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</si>
  <si>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</si>
  <si>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</si>
  <si>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</si>
  <si>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</si>
  <si>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</si>
  <si>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</si>
  <si>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</si>
  <si>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</si>
  <si>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</si>
  <si>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</si>
  <si>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</si>
  <si>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</si>
  <si>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</si>
  <si>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</si>
  <si>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</si>
  <si>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</si>
  <si>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</si>
  <si>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</si>
  <si>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</si>
  <si>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</si>
  <si>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</si>
  <si>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</si>
  <si>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</si>
  <si>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</si>
  <si>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</si>
  <si>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</si>
  <si>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</si>
  <si>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</si>
  <si>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</si>
  <si>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</si>
  <si>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</si>
  <si>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</si>
  <si>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</si>
  <si>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</si>
  <si>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</si>
  <si>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</si>
  <si>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</si>
  <si>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</si>
  <si>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</si>
  <si>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</si>
  <si>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</si>
  <si>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</si>
  <si>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</si>
  <si>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</si>
  <si>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</si>
  <si>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</si>
  <si>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</si>
  <si>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</si>
  <si>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</si>
  <si>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</si>
  <si>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</si>
  <si>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</si>
  <si>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</si>
  <si>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</si>
  <si>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</si>
  <si>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</si>
  <si>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</si>
  <si>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</si>
  <si>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</si>
  <si>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</si>
  <si>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</si>
  <si>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</si>
  <si>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</si>
  <si>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</si>
  <si>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</si>
  <si>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</si>
  <si>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</si>
  <si>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</si>
  <si>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</si>
  <si>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</si>
  <si>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</si>
  <si>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</si>
  <si>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</si>
  <si>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</si>
  <si>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</si>
  <si>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</si>
  <si>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</si>
  <si>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</si>
  <si>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</si>
  <si>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</si>
  <si>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</si>
  <si>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</si>
  <si>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</si>
  <si>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</si>
  <si>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</si>
  <si>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</si>
  <si>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</si>
  <si>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</si>
  <si>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</si>
  <si>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</si>
  <si>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</si>
  <si>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</si>
  <si>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</si>
  <si>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</si>
  <si>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</si>
  <si>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</si>
  <si>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</si>
  <si>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</si>
  <si>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</si>
  <si>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</si>
  <si>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</si>
  <si>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</si>
  <si>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</si>
  <si>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</si>
  <si>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</si>
  <si>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</si>
  <si>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</si>
  <si>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</si>
  <si>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</si>
  <si>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</si>
  <si>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</si>
  <si>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</si>
  <si>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</si>
  <si>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</si>
  <si>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</si>
  <si>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</si>
  <si>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</si>
  <si>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</si>
  <si>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</si>
  <si>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</si>
  <si>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</si>
  <si>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</si>
  <si>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</si>
  <si>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</si>
  <si>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</si>
  <si>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</si>
  <si>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</si>
  <si>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</si>
  <si>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</si>
  <si>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</si>
  <si>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</si>
  <si>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</si>
  <si>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</si>
  <si>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</si>
  <si>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</si>
  <si>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</si>
  <si>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</si>
  <si>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</si>
  <si>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</si>
  <si>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</si>
  <si>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</si>
  <si>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</si>
  <si>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</si>
  <si>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</si>
  <si>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</si>
  <si>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</si>
  <si>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</si>
  <si>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</si>
  <si>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</si>
  <si>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</si>
  <si>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</si>
  <si>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</si>
  <si>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</si>
  <si>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</si>
  <si>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</si>
  <si>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</si>
  <si>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</si>
  <si>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</si>
  <si>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</si>
  <si>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</si>
  <si>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</si>
  <si>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</si>
  <si>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</si>
  <si>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</si>
  <si>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</si>
  <si>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</si>
  <si>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</si>
  <si>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</si>
  <si>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</si>
  <si>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</si>
  <si>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</si>
  <si>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</si>
  <si>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</si>
  <si>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</si>
  <si>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</si>
  <si>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</si>
  <si>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</si>
  <si>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</si>
  <si>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</si>
  <si>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</si>
  <si>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</si>
  <si>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</si>
  <si>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</si>
  <si>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</si>
  <si>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</si>
  <si>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</si>
  <si>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</si>
  <si>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</si>
  <si>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</si>
  <si>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</si>
  <si>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</si>
  <si>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</si>
  <si>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</si>
  <si>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</si>
  <si>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</si>
  <si>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</si>
  <si>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</si>
  <si>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</si>
  <si>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</si>
  <si>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</si>
  <si>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</si>
  <si>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</si>
  <si>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</si>
  <si>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</si>
  <si>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</si>
  <si>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</si>
  <si>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</si>
  <si>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</si>
  <si>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</si>
  <si>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</si>
  <si>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</si>
  <si>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</si>
  <si>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</si>
  <si>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</si>
  <si>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</si>
  <si>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</si>
  <si>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</si>
  <si>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</si>
  <si>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</si>
  <si>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</si>
  <si>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</si>
  <si>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</si>
  <si>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</si>
  <si>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</si>
  <si>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</si>
  <si>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</si>
  <si>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</si>
  <si>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</si>
  <si>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</si>
  <si>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</si>
  <si>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</si>
  <si>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</si>
  <si>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</si>
  <si>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</si>
  <si>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</si>
  <si>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</si>
  <si>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</si>
  <si>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</si>
  <si>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</si>
  <si>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</si>
  <si>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</si>
  <si>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</si>
  <si>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</si>
  <si>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</si>
  <si>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</si>
  <si>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</si>
  <si>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</si>
  <si>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</si>
  <si>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</si>
  <si>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</si>
  <si>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</si>
  <si>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</si>
  <si>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</si>
  <si>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</si>
  <si>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</si>
  <si>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</si>
  <si>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</si>
  <si>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</si>
  <si>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</si>
  <si>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</si>
  <si>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</si>
  <si>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</si>
  <si>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</si>
  <si>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</si>
  <si>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</si>
  <si>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</si>
  <si>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</si>
  <si>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</si>
  <si>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</si>
  <si>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</si>
  <si>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</si>
  <si>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</si>
  <si>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</si>
  <si>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</si>
  <si>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</si>
  <si>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</si>
  <si>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</si>
  <si>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</si>
  <si>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</si>
  <si>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</si>
  <si>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</si>
  <si>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</si>
  <si>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</si>
  <si>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</si>
  <si>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</si>
  <si>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</si>
  <si>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</si>
  <si>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</si>
  <si>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</si>
  <si>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</si>
  <si>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</si>
  <si>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</si>
  <si>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</si>
  <si>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</si>
  <si>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</si>
  <si>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</si>
  <si>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</si>
  <si>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</si>
  <si>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</si>
  <si>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</si>
  <si>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</si>
  <si>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</si>
  <si>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</si>
  <si>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</si>
  <si>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</si>
  <si>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</si>
  <si>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</si>
  <si>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</si>
  <si>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</si>
  <si>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</si>
  <si>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</si>
  <si>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</si>
  <si>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</si>
  <si>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</si>
  <si>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</si>
  <si>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</si>
  <si>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</si>
  <si>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</si>
  <si>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</si>
  <si>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</si>
  <si>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</si>
  <si>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</si>
  <si>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</si>
  <si>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</si>
  <si>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</si>
  <si>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</si>
  <si>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</si>
  <si>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</si>
  <si>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</si>
  <si>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</si>
  <si>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</si>
  <si>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</si>
  <si>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</si>
  <si>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</si>
  <si>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</si>
  <si>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</si>
  <si>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</si>
  <si>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</si>
  <si>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</si>
  <si>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</si>
  <si>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</si>
  <si>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</si>
  <si>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</si>
  <si>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</si>
  <si>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</si>
  <si>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</si>
  <si>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</si>
  <si>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</si>
  <si>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</si>
  <si>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</si>
  <si>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</si>
  <si>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</si>
  <si>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</si>
  <si>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</si>
  <si>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</si>
  <si>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</si>
  <si>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</si>
  <si>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</si>
  <si>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</si>
  <si>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</si>
  <si>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</si>
  <si>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</si>
  <si>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</si>
  <si>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</si>
  <si>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</si>
  <si>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</si>
  <si>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</si>
  <si>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</si>
  <si>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</si>
  <si>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</si>
  <si>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</si>
  <si>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</si>
  <si>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</si>
  <si>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</si>
  <si>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</si>
  <si>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</si>
  <si>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</si>
  <si>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</si>
  <si>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</si>
  <si>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</si>
  <si>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</si>
  <si>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</si>
  <si>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</si>
  <si>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</si>
  <si>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</si>
  <si>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</si>
  <si>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</si>
  <si>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</si>
  <si>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</si>
  <si>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</si>
  <si>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</si>
  <si>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</si>
  <si>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</si>
  <si>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</si>
  <si>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</si>
  <si>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</si>
  <si>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</si>
  <si>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</si>
  <si>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</si>
  <si>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</si>
  <si>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</si>
  <si>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</si>
  <si>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</si>
  <si>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</si>
  <si>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</si>
  <si>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</si>
  <si>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</si>
  <si>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</si>
  <si>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</si>
  <si>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</si>
  <si>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</si>
  <si>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</si>
  <si>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</si>
  <si>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</si>
  <si>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</si>
  <si>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</si>
  <si>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</si>
  <si>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</si>
  <si>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</si>
  <si>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</si>
  <si>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</si>
  <si>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</si>
  <si>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</si>
  <si>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</si>
  <si>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</si>
  <si>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</si>
  <si>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</si>
  <si>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</si>
  <si>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</si>
  <si>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</si>
  <si>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</si>
  <si>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</si>
  <si>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</si>
  <si>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</si>
  <si>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</si>
  <si>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</si>
  <si>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</si>
  <si>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</si>
  <si>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</si>
  <si>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</si>
  <si>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</si>
  <si>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</si>
  <si>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</si>
  <si>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</si>
  <si>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</si>
  <si>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</si>
  <si>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</si>
  <si>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</si>
  <si>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</si>
  <si>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</si>
  <si>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</si>
  <si>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</si>
  <si>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</si>
  <si>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</si>
  <si>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</si>
  <si>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</si>
  <si>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</si>
  <si>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</si>
  <si>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</si>
  <si>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</si>
  <si>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</si>
  <si>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</si>
  <si>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</si>
  <si>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</si>
  <si>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</si>
  <si>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</si>
  <si>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</si>
  <si>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</si>
  <si>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</si>
  <si>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</si>
  <si>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</si>
  <si>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</si>
  <si>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</si>
  <si>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</si>
  <si>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</si>
  <si>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</si>
  <si>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</si>
  <si>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</si>
  <si>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</si>
  <si>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</si>
  <si>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</si>
  <si>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</si>
  <si>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</si>
  <si>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</si>
  <si>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</si>
  <si>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</si>
  <si>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</si>
  <si>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</si>
  <si>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</si>
  <si>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</si>
  <si>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</si>
  <si>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</si>
  <si>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</si>
  <si>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</si>
  <si>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</si>
  <si>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</si>
  <si>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</si>
  <si>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</si>
  <si>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</si>
  <si>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</si>
  <si>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</si>
  <si>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</si>
  <si>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</si>
  <si>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</si>
  <si>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</si>
  <si>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</si>
  <si>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</si>
  <si>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</si>
  <si>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</si>
  <si>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</si>
  <si>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</si>
  <si>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</si>
  <si>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</si>
  <si>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</si>
  <si>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</si>
  <si>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</si>
  <si>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</si>
  <si>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</si>
  <si>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</si>
  <si>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</si>
  <si>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</si>
  <si>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</si>
  <si>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</si>
  <si>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</si>
  <si>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</si>
  <si>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</si>
  <si>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</si>
  <si>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</si>
  <si>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</si>
  <si>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</si>
  <si>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</si>
  <si>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</si>
  <si>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</si>
  <si>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</si>
  <si>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</si>
  <si>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</si>
  <si>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</si>
  <si>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</si>
  <si>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</si>
  <si>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</si>
  <si>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</si>
  <si>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</si>
  <si>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</si>
  <si>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</si>
  <si>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</si>
  <si>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</si>
  <si>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</si>
  <si>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</si>
  <si>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</si>
  <si>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</si>
  <si>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</si>
  <si>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</si>
  <si>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</si>
  <si>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</si>
  <si>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</si>
  <si>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</si>
  <si>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</si>
  <si>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</si>
  <si>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</si>
  <si>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</si>
  <si>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</si>
  <si>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</si>
  <si>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</si>
  <si>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</si>
  <si>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</si>
  <si>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</si>
  <si>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</si>
  <si>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</si>
  <si>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</si>
  <si>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</si>
  <si>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</si>
  <si>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</si>
  <si>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</si>
  <si>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</si>
  <si>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</si>
  <si>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</si>
  <si>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</si>
  <si>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</si>
  <si>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</si>
  <si>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</si>
  <si>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</si>
  <si>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</si>
  <si>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</si>
  <si>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</si>
  <si>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</si>
  <si>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</si>
  <si>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</si>
  <si>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</si>
  <si>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</si>
  <si>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</si>
  <si>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</si>
  <si>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</si>
  <si>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</si>
  <si>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</si>
  <si>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</si>
  <si>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</si>
  <si>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</si>
  <si>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</si>
  <si>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</si>
  <si>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</si>
  <si>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</si>
  <si>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</si>
  <si>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</si>
  <si>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</si>
  <si>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</si>
  <si>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</si>
  <si>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</si>
  <si>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</si>
  <si>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</si>
  <si>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</si>
  <si>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</si>
  <si>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</si>
  <si>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</si>
  <si>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</si>
  <si>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</si>
  <si>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</si>
  <si>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</si>
  <si>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</si>
  <si>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</si>
  <si>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</si>
  <si>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</si>
  <si>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</si>
  <si>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</si>
  <si>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</si>
  <si>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</si>
  <si>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</si>
  <si>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</si>
  <si>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</si>
  <si>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</si>
  <si>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</si>
  <si>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</si>
  <si>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</si>
  <si>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</si>
  <si>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</si>
  <si>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</si>
  <si>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</si>
  <si>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</si>
  <si>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</si>
  <si>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</si>
  <si>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</si>
  <si>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</si>
  <si>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</si>
  <si>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</si>
  <si>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</si>
  <si>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</si>
  <si>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</si>
  <si>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</si>
  <si>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</si>
  <si>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</si>
  <si>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</si>
  <si>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</si>
  <si>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</si>
  <si>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</si>
  <si>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</si>
  <si>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</si>
  <si>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</si>
  <si>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</si>
  <si>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</si>
  <si>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</si>
  <si>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</si>
  <si>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</si>
  <si>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</si>
  <si>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</si>
  <si>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</si>
  <si>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</si>
  <si>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</si>
  <si>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</si>
  <si>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</si>
  <si>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</si>
  <si>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</si>
  <si>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</si>
  <si>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</si>
  <si>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</si>
  <si>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</si>
  <si>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</si>
  <si>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</si>
  <si>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</si>
  <si>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</si>
  <si>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</si>
  <si>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</si>
  <si>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</si>
  <si>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</si>
  <si>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</si>
  <si>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</si>
  <si>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</si>
  <si>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</si>
  <si>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</si>
  <si>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</si>
  <si>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</si>
  <si>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</si>
  <si>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</si>
  <si>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</si>
  <si>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</si>
  <si>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</si>
  <si>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</si>
  <si>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</si>
  <si>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</si>
  <si>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</si>
  <si>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</si>
  <si>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</si>
  <si>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</si>
  <si>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</si>
  <si>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</si>
  <si>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</si>
  <si>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</si>
  <si>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</si>
  <si>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</si>
  <si>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</si>
  <si>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</si>
  <si>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</si>
  <si>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</si>
  <si>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</si>
  <si>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</si>
  <si>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</si>
  <si>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</si>
  <si>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</si>
  <si>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</si>
  <si>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</si>
  <si>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</si>
  <si>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</si>
  <si>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</si>
  <si>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</si>
  <si>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</si>
  <si>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</si>
  <si>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</si>
  <si>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</si>
  <si>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</si>
  <si>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</si>
  <si>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</si>
  <si>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</si>
  <si>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</si>
  <si>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</si>
  <si>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</si>
  <si>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</si>
  <si>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</si>
  <si>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</si>
  <si>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</si>
  <si>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</si>
  <si>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</si>
  <si>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</si>
  <si>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</si>
  <si>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</si>
  <si>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</si>
  <si>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</si>
  <si>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</si>
  <si>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</si>
  <si>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</si>
  <si>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</si>
  <si>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</si>
  <si>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</si>
  <si>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</si>
  <si>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</si>
  <si>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</si>
  <si>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</si>
  <si>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</si>
  <si>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</si>
  <si>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</si>
  <si>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</si>
  <si>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</si>
  <si>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</si>
  <si>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</si>
  <si>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</si>
  <si>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</si>
  <si>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</si>
  <si>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</si>
  <si>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</si>
  <si>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</si>
  <si>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</si>
  <si>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</si>
  <si>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</si>
  <si>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</si>
  <si>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</si>
  <si>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</si>
  <si>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</si>
  <si>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</si>
  <si>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</si>
  <si>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</si>
  <si>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</si>
  <si>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</si>
  <si>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</si>
  <si>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</si>
  <si>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</si>
  <si>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</si>
  <si>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</si>
  <si>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</si>
  <si>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</si>
  <si>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</si>
  <si>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</si>
  <si>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</si>
  <si>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</si>
  <si>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</si>
  <si>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</si>
  <si>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</si>
  <si>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</si>
  <si>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</si>
  <si>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</si>
  <si>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</si>
  <si>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</si>
  <si>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</si>
  <si>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</si>
  <si>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</si>
  <si>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</si>
  <si>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</si>
  <si>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</si>
  <si>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</si>
  <si>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</si>
  <si>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</si>
  <si>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</si>
  <si>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</si>
  <si>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</si>
  <si>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</si>
  <si>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</si>
  <si>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</si>
  <si>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</si>
  <si>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</si>
  <si>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</si>
  <si>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</si>
  <si>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</si>
  <si>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</si>
  <si>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</si>
  <si>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</si>
  <si>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</si>
  <si>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</si>
  <si>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</si>
  <si>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</si>
  <si>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</si>
  <si>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</si>
  <si>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</si>
  <si>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</si>
  <si>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</si>
  <si>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</si>
  <si>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</si>
  <si>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</si>
  <si>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</si>
  <si>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</si>
  <si>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</si>
  <si>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</si>
  <si>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</si>
  <si>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</si>
  <si>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</si>
  <si>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</si>
  <si>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</si>
  <si>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</si>
  <si>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</si>
  <si>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</si>
  <si>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</si>
  <si>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</si>
  <si>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</si>
  <si>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</si>
  <si>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</si>
  <si>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</si>
  <si>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</si>
  <si>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</si>
  <si>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</si>
  <si>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</si>
  <si>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</si>
  <si>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</si>
  <si>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</si>
  <si>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</si>
  <si>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</si>
  <si>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</si>
  <si>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</si>
  <si>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</si>
  <si>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</si>
  <si>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</si>
  <si>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</si>
  <si>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</si>
  <si>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</si>
  <si>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</si>
  <si>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</si>
  <si>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</si>
  <si>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</si>
  <si>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</si>
  <si>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</si>
  <si>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</si>
  <si>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</si>
  <si>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</si>
  <si>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</si>
  <si>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</si>
  <si>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</si>
  <si>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</si>
  <si>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</si>
  <si>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</si>
  <si>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</si>
  <si>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</si>
  <si>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</si>
  <si>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</si>
  <si>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</si>
  <si>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</si>
  <si>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</si>
  <si>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</si>
  <si>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</si>
  <si>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</si>
  <si>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</si>
  <si>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</si>
  <si>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</si>
  <si>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</si>
  <si>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</si>
  <si>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</si>
  <si>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</si>
  <si>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</si>
  <si>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</si>
  <si>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</si>
  <si>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</si>
  <si>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</si>
  <si>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</si>
  <si>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</si>
  <si>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</si>
  <si>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</si>
  <si>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</si>
  <si>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</si>
  <si>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</si>
  <si>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</si>
  <si>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</si>
  <si>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</si>
  <si>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</si>
  <si>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</si>
  <si>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</si>
  <si>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</si>
  <si>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</si>
  <si>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</si>
  <si>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</si>
  <si>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</si>
  <si>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</si>
  <si>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</si>
  <si>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</si>
  <si>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</si>
  <si>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</si>
  <si>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</si>
  <si>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</si>
  <si>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</si>
  <si>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</si>
  <si>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</si>
  <si>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</si>
  <si>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</si>
  <si>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</si>
  <si>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</si>
  <si>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</si>
  <si>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</si>
  <si>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</si>
  <si>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</si>
  <si>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</si>
  <si>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</si>
  <si>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</si>
  <si>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</si>
  <si>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</si>
  <si>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</si>
  <si>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</si>
  <si>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</si>
  <si>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</si>
  <si>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</si>
  <si>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</si>
  <si>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</si>
  <si>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</si>
  <si>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</si>
  <si>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</si>
  <si>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</si>
  <si>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</si>
  <si>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</si>
  <si>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</si>
  <si>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</si>
  <si>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</si>
  <si>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</si>
  <si>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</si>
  <si>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</si>
  <si>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</si>
  <si>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</si>
  <si>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</si>
  <si>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</si>
  <si>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</si>
  <si>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</si>
  <si>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</si>
  <si>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</si>
  <si>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</si>
  <si>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</si>
  <si>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</si>
  <si>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</si>
  <si>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</si>
  <si>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</si>
  <si>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</si>
  <si>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</si>
  <si>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</si>
  <si>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</si>
  <si>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</si>
  <si>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</si>
  <si>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</si>
  <si>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</si>
  <si>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</si>
  <si>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</si>
  <si>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</si>
  <si>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</si>
  <si>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</si>
  <si>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</si>
  <si>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</si>
  <si>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</si>
  <si>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</si>
  <si>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</si>
  <si>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</si>
  <si>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</si>
  <si>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</si>
  <si>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</si>
  <si>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</si>
  <si>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</si>
  <si>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</si>
  <si>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</si>
  <si>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</si>
  <si>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</si>
  <si>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</si>
  <si>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</si>
  <si>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</si>
  <si>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</si>
  <si>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</si>
  <si>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</si>
  <si>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</si>
  <si>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</si>
  <si>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</si>
  <si>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</si>
  <si>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</si>
  <si>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</si>
  <si>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</si>
  <si>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</si>
  <si>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</si>
  <si>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</si>
  <si>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</si>
  <si>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</si>
  <si>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</si>
  <si>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</si>
  <si>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</si>
  <si>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</si>
  <si>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</si>
  <si>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</si>
  <si>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</si>
  <si>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</si>
  <si>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</si>
  <si>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</si>
  <si>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</si>
  <si>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</si>
  <si>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</si>
  <si>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</si>
  <si>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</si>
  <si>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</si>
  <si>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</si>
  <si>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</si>
  <si>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</si>
  <si>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</si>
  <si>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</si>
  <si>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</si>
  <si>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</si>
  <si>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</si>
  <si>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</si>
  <si>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</si>
  <si>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</si>
  <si>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</si>
  <si>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</si>
  <si>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</si>
  <si>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</si>
  <si>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</si>
  <si>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</si>
  <si>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</si>
  <si>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</si>
  <si>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</si>
  <si>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</si>
  <si>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</si>
  <si>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</si>
  <si>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</si>
  <si>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</si>
  <si>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</si>
  <si>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</si>
  <si>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</si>
  <si>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</si>
  <si>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</si>
  <si>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</si>
  <si>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</si>
  <si>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</si>
  <si>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</si>
  <si>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</si>
  <si>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</si>
  <si>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</si>
  <si>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</si>
  <si>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</si>
  <si>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</si>
  <si>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</si>
  <si>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</si>
  <si>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</si>
  <si>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</si>
  <si>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</si>
  <si>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</si>
  <si>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</si>
  <si>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</si>
  <si>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</si>
  <si>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</si>
  <si>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</si>
  <si>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</si>
  <si>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</si>
  <si>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</si>
  <si>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</si>
  <si>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</si>
  <si>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</si>
  <si>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</si>
  <si>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</si>
  <si>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</si>
  <si>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</si>
  <si>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</si>
  <si>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</si>
  <si>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</si>
  <si>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</si>
  <si>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</si>
  <si>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</si>
  <si>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</si>
  <si>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</si>
  <si>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</si>
  <si>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</si>
  <si>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</si>
  <si>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</si>
  <si>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</si>
  <si>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</si>
  <si>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</si>
  <si>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</si>
  <si>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</si>
  <si>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</si>
  <si>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</si>
  <si>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</si>
  <si>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</si>
  <si>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</si>
  <si>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</si>
  <si>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</si>
  <si>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</si>
  <si>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</si>
  <si>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</si>
  <si>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</si>
  <si>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</si>
  <si>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</si>
  <si>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</si>
  <si>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</si>
  <si>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</si>
  <si>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</si>
  <si>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</si>
  <si>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</si>
  <si>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</si>
  <si>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</si>
  <si>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</si>
  <si>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</si>
  <si>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</si>
  <si>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</si>
  <si>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</si>
  <si>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</si>
  <si>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</si>
  <si>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</si>
  <si>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</si>
  <si>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</si>
  <si>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</si>
  <si>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</si>
  <si>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</si>
  <si>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</si>
  <si>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</si>
  <si>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</si>
  <si>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</si>
  <si>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</si>
  <si>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</si>
  <si>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</si>
  <si>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</si>
  <si>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</si>
  <si>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</si>
  <si>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</si>
  <si>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</si>
  <si>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</si>
  <si>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</si>
  <si>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</si>
  <si>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</si>
  <si>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</si>
  <si>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</si>
  <si>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</si>
  <si>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</si>
  <si>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</si>
  <si>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</si>
  <si>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</si>
  <si>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</si>
  <si>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</si>
  <si>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</si>
  <si>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</si>
  <si>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</si>
  <si>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</si>
  <si>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</si>
  <si>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</si>
  <si>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</si>
  <si>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</si>
  <si>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</si>
  <si>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</si>
  <si>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</si>
  <si>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</si>
  <si>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</si>
  <si>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</si>
  <si>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</si>
  <si>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</si>
  <si>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</si>
  <si>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</si>
  <si>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</si>
  <si>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</si>
  <si>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</si>
  <si>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</si>
  <si>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</si>
  <si>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</si>
  <si>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</si>
  <si>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</si>
  <si>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</si>
  <si>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</si>
  <si>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</si>
  <si>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</si>
  <si>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</si>
  <si>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</si>
  <si>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</si>
  <si>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</si>
  <si>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</si>
  <si>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</si>
  <si>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</si>
  <si>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</si>
  <si>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</si>
  <si>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</si>
  <si>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</si>
  <si>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</si>
  <si>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</si>
  <si>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</si>
  <si>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</si>
  <si>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</si>
  <si>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</si>
  <si>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</si>
  <si>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</si>
  <si>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</si>
  <si>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</si>
  <si>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</si>
  <si>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</si>
  <si>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</si>
  <si>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</si>
  <si>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</si>
  <si>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</si>
  <si>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</si>
  <si>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</si>
  <si>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</si>
  <si>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</si>
  <si>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</si>
  <si>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</si>
  <si>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</si>
  <si>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</si>
  <si>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</si>
  <si>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</si>
  <si>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</si>
  <si>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</si>
  <si>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</si>
  <si>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</si>
  <si>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</si>
  <si>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</si>
  <si>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</si>
  <si>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</si>
  <si>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</si>
  <si>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</si>
  <si>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</si>
  <si>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</si>
  <si>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</si>
  <si>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</si>
  <si>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</si>
  <si>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</si>
  <si>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</si>
  <si>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</si>
  <si>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</si>
  <si>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</si>
  <si>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</si>
  <si>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</si>
  <si>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</si>
  <si>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</si>
  <si>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</si>
  <si>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</si>
  <si>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</si>
  <si>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</si>
  <si>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</si>
  <si>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</si>
  <si>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</si>
  <si>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</si>
  <si>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</si>
  <si>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</si>
  <si>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</si>
  <si>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</si>
  <si>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</si>
  <si>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</si>
  <si>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</si>
  <si>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</si>
  <si>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</si>
  <si>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</si>
  <si>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</si>
  <si>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</si>
  <si>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</si>
  <si>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</si>
  <si>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</si>
  <si>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</si>
  <si>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</si>
  <si>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</si>
  <si>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</si>
  <si>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</si>
  <si>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</si>
  <si>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</si>
  <si>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</si>
  <si>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</si>
  <si>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</si>
  <si>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</si>
  <si>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</si>
  <si>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</si>
  <si>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</si>
  <si>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</si>
  <si>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</si>
  <si>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</si>
  <si>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</si>
  <si>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</si>
  <si>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</si>
  <si>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</si>
  <si>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</si>
  <si>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</si>
  <si>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</si>
  <si>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</si>
  <si>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</si>
  <si>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</si>
  <si>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</si>
  <si>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</si>
  <si>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</si>
  <si>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</si>
  <si>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</si>
  <si>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</si>
  <si>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</si>
  <si>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</si>
  <si>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</si>
  <si>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</si>
  <si>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</si>
  <si>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</si>
  <si>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</si>
  <si>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</si>
  <si>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</si>
  <si>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</si>
  <si>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</si>
  <si>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</si>
  <si>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</si>
  <si>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</si>
  <si>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</si>
  <si>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</si>
  <si>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</si>
  <si>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</si>
  <si>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</si>
  <si>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</si>
  <si>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</si>
  <si>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</si>
  <si>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</si>
  <si>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</si>
  <si>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</si>
  <si>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</si>
  <si>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</si>
  <si>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</si>
  <si>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</si>
  <si>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</si>
  <si>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</si>
  <si>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</si>
  <si>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</si>
  <si>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</si>
  <si>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</si>
  <si>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</si>
  <si>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</si>
  <si>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</si>
  <si>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</si>
  <si>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</si>
  <si>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</si>
  <si>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</si>
  <si>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</si>
  <si>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</si>
  <si>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</si>
  <si>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</si>
  <si>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</si>
  <si>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</si>
  <si>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</si>
  <si>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</si>
  <si>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</si>
  <si>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</si>
  <si>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</si>
  <si>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</si>
  <si>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</si>
  <si>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</si>
  <si>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</si>
  <si>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</si>
  <si>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</si>
  <si>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</si>
  <si>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</si>
  <si>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</si>
  <si>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</si>
  <si>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</si>
  <si>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</si>
  <si>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</si>
  <si>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</si>
  <si>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</si>
  <si>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</si>
  <si>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</si>
  <si>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</si>
  <si>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</si>
  <si>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</si>
  <si>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</si>
  <si>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</si>
  <si>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</si>
  <si>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</si>
  <si>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</si>
  <si>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</si>
  <si>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</si>
  <si>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</si>
  <si>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</si>
  <si>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</si>
  <si>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</si>
  <si>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</si>
  <si>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</si>
  <si>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</si>
  <si>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</si>
  <si>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</si>
  <si>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</si>
  <si>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</si>
  <si>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</si>
  <si>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</si>
  <si>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</si>
  <si>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</si>
  <si>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</si>
  <si>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</si>
  <si>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</si>
  <si>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</si>
  <si>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</si>
  <si>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</si>
  <si>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</si>
  <si>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</si>
  <si>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</si>
  <si>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</si>
  <si>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</si>
  <si>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</si>
  <si>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</si>
  <si>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</si>
  <si>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</si>
  <si>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</si>
  <si>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</si>
  <si>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</si>
  <si>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</si>
  <si>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</si>
  <si>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</si>
  <si>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</si>
  <si>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</si>
  <si>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</si>
  <si>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</si>
  <si>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</si>
  <si>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</si>
  <si>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</si>
  <si>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</si>
  <si>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</si>
  <si>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</si>
  <si>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</si>
  <si>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</si>
  <si>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</si>
  <si>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</si>
  <si>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</si>
  <si>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</si>
  <si>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</si>
  <si>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</si>
  <si>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</si>
  <si>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</si>
  <si>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</si>
  <si>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</si>
  <si>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</si>
  <si>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</si>
  <si>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</si>
  <si>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</si>
  <si>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</si>
  <si>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</si>
  <si>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</si>
  <si>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</si>
  <si>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</si>
  <si>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</si>
  <si>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</si>
  <si>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</si>
  <si>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</si>
  <si>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</si>
  <si>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</si>
  <si>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</si>
  <si>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</si>
  <si>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</si>
  <si>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</si>
  <si>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</si>
  <si>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</si>
  <si>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</si>
  <si>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</si>
  <si>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</si>
  <si>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</si>
  <si>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</si>
  <si>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</si>
  <si>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</si>
  <si>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</si>
  <si>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</si>
  <si>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</si>
  <si>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</si>
  <si>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</si>
  <si>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</si>
  <si>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</si>
  <si>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</si>
  <si>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</si>
  <si>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</si>
  <si>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</si>
  <si>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</si>
  <si>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</si>
  <si>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</si>
  <si>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</si>
  <si>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</si>
  <si>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</si>
  <si>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</si>
  <si>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</si>
  <si>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</si>
  <si>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</si>
  <si>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</si>
  <si>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</si>
  <si>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</si>
  <si>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</si>
  <si>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</si>
  <si>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</si>
  <si>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</si>
  <si>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</si>
  <si>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</si>
  <si>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</si>
  <si>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</si>
  <si>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</si>
  <si>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</si>
  <si>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</si>
  <si>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</si>
  <si>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</si>
  <si>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</si>
  <si>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</si>
  <si>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</si>
  <si>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</si>
  <si>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</si>
  <si>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</si>
  <si>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</si>
  <si>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</si>
  <si>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</si>
  <si>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</si>
  <si>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</si>
  <si>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</si>
  <si>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</si>
  <si>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</si>
  <si>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</si>
  <si>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</si>
  <si>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</si>
  <si>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</si>
  <si>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</si>
  <si>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</si>
  <si>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</si>
  <si>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</si>
  <si>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</si>
  <si>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</si>
  <si>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</si>
  <si>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</si>
  <si>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</si>
  <si>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</si>
  <si>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</si>
  <si>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</si>
  <si>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</si>
  <si>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</si>
  <si>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</si>
  <si>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</si>
  <si>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</si>
  <si>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</si>
  <si>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</si>
  <si>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</si>
  <si>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</si>
  <si>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</si>
  <si>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</si>
  <si>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</si>
  <si>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</si>
  <si>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</si>
  <si>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</si>
  <si>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</si>
  <si>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</si>
  <si>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</si>
  <si>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</si>
  <si>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</si>
  <si>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</si>
  <si>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</si>
  <si>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</si>
  <si>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</si>
  <si>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</si>
  <si>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</si>
  <si>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</si>
  <si>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</si>
  <si>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</si>
  <si>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</si>
  <si>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</si>
  <si>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</si>
  <si>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</si>
  <si>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</si>
  <si>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</si>
  <si>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</si>
  <si>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</si>
  <si>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</si>
  <si>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</si>
  <si>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</si>
  <si>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</si>
  <si>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</si>
  <si>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</si>
  <si>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</si>
  <si>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</si>
  <si>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</si>
  <si>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</si>
  <si>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</si>
  <si>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</si>
  <si>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</si>
  <si>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</si>
  <si>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</si>
  <si>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</si>
  <si>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</si>
  <si>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</si>
  <si>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</si>
  <si>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</si>
  <si>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</si>
  <si>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</si>
  <si>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</si>
  <si>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</si>
  <si>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</si>
  <si>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</si>
  <si>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</si>
  <si>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</si>
  <si>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</si>
  <si>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</si>
  <si>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</si>
  <si>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</si>
  <si>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</si>
  <si>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</si>
  <si>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</si>
  <si>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</si>
  <si>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</si>
  <si>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</si>
  <si>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</si>
  <si>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</si>
  <si>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</si>
  <si>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</si>
  <si>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</si>
  <si>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</si>
  <si>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</si>
  <si>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</si>
  <si>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</si>
  <si>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</si>
  <si>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</si>
  <si>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</si>
  <si>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</si>
  <si>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</si>
  <si>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</si>
  <si>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</si>
  <si>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</si>
  <si>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</si>
  <si>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</si>
  <si>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</si>
  <si>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</si>
  <si>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</si>
  <si>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</si>
  <si>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</si>
  <si>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</si>
  <si>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</si>
  <si>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</si>
  <si>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</si>
  <si>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</si>
  <si>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</si>
  <si>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</si>
  <si>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</si>
  <si>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</si>
  <si>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</si>
  <si>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</si>
  <si>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</si>
  <si>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</si>
  <si>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</si>
  <si>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</si>
  <si>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</si>
  <si>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</si>
  <si>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</si>
  <si>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</si>
  <si>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</si>
  <si>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</si>
  <si>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</si>
  <si>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</si>
  <si>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</si>
  <si>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</si>
  <si>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</si>
  <si>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</si>
  <si>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</si>
  <si>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</si>
  <si>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</si>
  <si>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</si>
  <si>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</si>
  <si>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</si>
  <si>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</si>
  <si>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</si>
  <si>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</si>
  <si>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</si>
  <si>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</si>
  <si>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</si>
  <si>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</si>
  <si>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</si>
  <si>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</si>
  <si>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</si>
  <si>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</si>
  <si>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</si>
  <si>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</si>
  <si>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</si>
  <si>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</si>
  <si>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</si>
  <si>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</si>
  <si>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</si>
  <si>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</si>
  <si>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</si>
  <si>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</si>
  <si>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</si>
  <si>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</si>
  <si>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</si>
  <si>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</si>
  <si>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</si>
  <si>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</si>
  <si>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</si>
  <si>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</si>
  <si>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</si>
  <si>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</si>
  <si>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</si>
  <si>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</si>
  <si>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</si>
  <si>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</si>
  <si>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</si>
  <si>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</si>
  <si>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</si>
  <si>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</si>
  <si>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</si>
  <si>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</si>
  <si>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</si>
  <si>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</si>
  <si>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</si>
  <si>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</si>
  <si>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</si>
  <si>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</si>
  <si>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</si>
  <si>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</si>
  <si>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</si>
  <si>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</si>
  <si>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</si>
  <si>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</si>
  <si>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</si>
  <si>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</si>
  <si>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</si>
  <si>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</si>
  <si>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</si>
  <si>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</si>
  <si>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</si>
  <si>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</si>
  <si>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</si>
  <si>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</si>
  <si>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</si>
  <si>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</si>
  <si>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</si>
  <si>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</si>
  <si>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</si>
  <si>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</si>
  <si>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</si>
  <si>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</si>
  <si>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</si>
  <si>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</si>
  <si>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</si>
  <si>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</si>
  <si>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</si>
  <si>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</si>
  <si>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</si>
  <si>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</si>
  <si>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</si>
  <si>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</si>
  <si>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</si>
  <si>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</si>
  <si>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</si>
  <si>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</si>
  <si>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</si>
  <si>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</si>
  <si>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</si>
  <si>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</si>
  <si>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</si>
  <si>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</si>
  <si>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</si>
  <si>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</si>
  <si>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</si>
  <si>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</si>
  <si>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</si>
  <si>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</si>
  <si>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</si>
  <si>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</si>
  <si>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</si>
  <si>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</si>
  <si>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</si>
  <si>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</si>
  <si>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</si>
  <si>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</si>
  <si>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</si>
  <si>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</si>
  <si>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</si>
  <si>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</si>
  <si>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</si>
  <si>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</si>
  <si>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</si>
  <si>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</si>
  <si>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</si>
  <si>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</si>
  <si>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</si>
  <si>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</si>
  <si>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</si>
  <si>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</si>
  <si>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</si>
  <si>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</si>
  <si>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</si>
  <si>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</si>
  <si>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</si>
  <si>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</si>
  <si>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</si>
  <si>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</si>
  <si>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</si>
  <si>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</si>
  <si>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</si>
  <si>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</si>
  <si>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</si>
  <si>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</si>
  <si>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</si>
  <si>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</si>
  <si>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</si>
  <si>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</si>
  <si>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</si>
  <si>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</si>
  <si>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</si>
  <si>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</si>
  <si>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</si>
  <si>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</si>
  <si>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</si>
  <si>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</si>
  <si>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</si>
  <si>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</si>
  <si>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</si>
  <si>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</si>
  <si>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</si>
  <si>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</si>
  <si>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</si>
  <si>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</si>
  <si>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</si>
  <si>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</si>
  <si>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</si>
  <si>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</si>
  <si>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</si>
  <si>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</si>
  <si>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</si>
  <si>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</si>
  <si>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</si>
  <si>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</si>
  <si>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</si>
  <si>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</si>
  <si>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</si>
  <si>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</si>
  <si>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</si>
  <si>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</si>
  <si>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</si>
  <si>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</si>
  <si>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</si>
  <si>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</si>
  <si>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</si>
  <si>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</si>
  <si>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</si>
  <si>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</si>
  <si>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</si>
  <si>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</si>
  <si>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</si>
  <si>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</si>
  <si>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</si>
  <si>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</si>
  <si>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</si>
  <si>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</si>
  <si>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</si>
  <si>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</si>
  <si>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</si>
  <si>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</si>
  <si>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</si>
  <si>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</si>
  <si>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</si>
  <si>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</si>
  <si>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</si>
  <si>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</si>
  <si>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</si>
  <si>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</si>
  <si>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</si>
  <si>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</si>
  <si>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</si>
  <si>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</si>
  <si>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</si>
  <si>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</si>
  <si>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</si>
  <si>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</si>
  <si>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</si>
  <si>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</si>
  <si>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</si>
  <si>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</si>
  <si>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</si>
  <si>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</si>
  <si>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</si>
  <si>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</si>
  <si>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</si>
  <si>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</si>
  <si>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</si>
  <si>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</si>
  <si>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</si>
  <si>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</si>
  <si>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</si>
  <si>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</si>
  <si>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</si>
  <si>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</si>
  <si>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</si>
  <si>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</si>
  <si>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</si>
  <si>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</si>
  <si>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</si>
  <si>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</si>
  <si>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</si>
  <si>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</si>
  <si>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</si>
  <si>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</si>
  <si>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</si>
  <si>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</si>
  <si>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</si>
  <si>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</si>
  <si>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</si>
  <si>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</si>
  <si>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</si>
  <si>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</si>
  <si>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</si>
  <si>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</si>
  <si>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</si>
  <si>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</si>
  <si>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</si>
  <si>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</si>
  <si>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</si>
  <si>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</si>
  <si>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</si>
  <si>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</si>
  <si>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</si>
  <si>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</si>
  <si>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</si>
  <si>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</si>
  <si>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</si>
  <si>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</si>
  <si>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</si>
  <si>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</si>
  <si>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</si>
  <si>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</si>
  <si>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</si>
  <si>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</si>
  <si>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</si>
  <si>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</si>
  <si>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</si>
  <si>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</si>
  <si>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</si>
  <si>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</si>
  <si>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</si>
  <si>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</si>
  <si>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</si>
  <si>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</si>
  <si>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</si>
  <si>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</si>
  <si>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</si>
  <si>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</si>
  <si>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</si>
  <si>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</si>
  <si>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</si>
  <si>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</si>
  <si>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</si>
  <si>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</si>
  <si>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</si>
  <si>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</si>
  <si>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</si>
  <si>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</si>
  <si>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</si>
  <si>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</si>
  <si>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</si>
  <si>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</si>
  <si>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</si>
  <si>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</si>
  <si>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</si>
  <si>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</si>
  <si>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</si>
  <si>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</si>
  <si>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</si>
  <si>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</si>
  <si>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</si>
  <si>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</si>
  <si>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</si>
  <si>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</si>
  <si>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</si>
  <si>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</si>
  <si>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</si>
  <si>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</si>
  <si>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</si>
  <si>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</si>
  <si>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</si>
  <si>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</si>
  <si>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</si>
  <si>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</si>
  <si>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</si>
  <si>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</si>
  <si>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</si>
  <si>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</si>
  <si>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</si>
  <si>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</si>
  <si>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</si>
  <si>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</si>
  <si>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</si>
  <si>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</si>
  <si>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</si>
  <si>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</si>
  <si>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</si>
  <si>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</si>
  <si>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</si>
  <si>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</si>
  <si>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</si>
  <si>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</si>
  <si>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</si>
  <si>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</si>
  <si>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</si>
  <si>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</si>
  <si>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</si>
  <si>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</si>
  <si>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</si>
  <si>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</si>
  <si>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</si>
  <si>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</si>
  <si>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</si>
  <si>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</si>
  <si>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</si>
  <si>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</si>
  <si>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</si>
  <si>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</si>
  <si>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</si>
  <si>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</si>
  <si>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</si>
  <si>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</si>
  <si>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</si>
  <si>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</si>
  <si>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</si>
  <si>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</si>
  <si>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</si>
  <si>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</si>
  <si>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</si>
  <si>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</si>
  <si>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</si>
  <si>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</si>
  <si>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</si>
  <si>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</si>
  <si>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</si>
  <si>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</si>
  <si>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</si>
  <si>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</si>
  <si>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</si>
  <si>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</si>
  <si>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</si>
  <si>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</si>
  <si>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</si>
  <si>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</si>
  <si>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</si>
  <si>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</si>
  <si>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</si>
  <si>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</si>
  <si>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</si>
  <si>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</si>
  <si>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</si>
  <si>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</si>
  <si>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</si>
  <si>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</si>
  <si>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</si>
  <si>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</si>
  <si>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</si>
  <si>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</si>
  <si>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</si>
  <si>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</si>
  <si>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</si>
  <si>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</si>
  <si>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</si>
  <si>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</si>
  <si>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</si>
  <si>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</si>
  <si>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</si>
  <si>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</si>
  <si>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</si>
  <si>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</si>
  <si>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</si>
  <si>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</si>
  <si>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</si>
  <si>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</si>
  <si>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</si>
  <si>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</si>
  <si>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</si>
  <si>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</si>
  <si>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</si>
  <si>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</si>
  <si>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</si>
  <si>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</si>
  <si>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</si>
  <si>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</si>
  <si>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</si>
  <si>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</si>
  <si>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</si>
  <si>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</si>
  <si>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</si>
  <si>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</si>
  <si>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</si>
  <si>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</si>
  <si>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</si>
  <si>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</si>
  <si>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</si>
  <si>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</si>
  <si>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</si>
  <si>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</si>
  <si>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</si>
  <si>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</si>
  <si>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</si>
  <si>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</si>
  <si>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</si>
  <si>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</si>
  <si>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</si>
  <si>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</si>
  <si>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</si>
  <si>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</si>
  <si>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</si>
  <si>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</si>
  <si>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</si>
  <si>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</si>
  <si>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</si>
  <si>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</si>
  <si>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</si>
  <si>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</si>
  <si>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</si>
  <si>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</si>
  <si>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</si>
  <si>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</si>
  <si>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</si>
  <si>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</si>
  <si>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</si>
  <si>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</si>
  <si>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</si>
  <si>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</si>
  <si>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</si>
  <si>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</si>
  <si>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</si>
  <si>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</si>
  <si>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</si>
  <si>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</si>
  <si>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</si>
  <si>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</si>
  <si>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</si>
  <si>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</si>
  <si>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</si>
  <si>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</si>
  <si>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</si>
  <si>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</si>
  <si>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</si>
  <si>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</si>
  <si>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</si>
  <si>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</si>
  <si>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</si>
  <si>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</si>
  <si>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</si>
  <si>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</si>
  <si>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</si>
  <si>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</si>
  <si>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</si>
  <si>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</si>
  <si>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</si>
  <si>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</si>
  <si>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</si>
  <si>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</si>
  <si>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</si>
  <si>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</si>
  <si>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</si>
  <si>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</si>
  <si>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</si>
  <si>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</si>
  <si>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</si>
  <si>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</si>
  <si>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</si>
  <si>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</si>
  <si>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</si>
  <si>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</si>
  <si>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</si>
  <si>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</si>
  <si>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</si>
  <si>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</si>
  <si>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</si>
  <si>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</si>
  <si>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</si>
  <si>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</si>
  <si>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</si>
  <si>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</si>
  <si>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</si>
  <si>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</si>
  <si>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</si>
  <si>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</si>
  <si>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</si>
  <si>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</si>
  <si>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</si>
  <si>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</si>
  <si>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</si>
  <si>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</si>
  <si>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</si>
  <si>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</si>
  <si>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</si>
  <si>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</si>
  <si>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</si>
  <si>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</si>
  <si>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</si>
  <si>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</si>
  <si>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</si>
  <si>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</si>
  <si>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</si>
  <si>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</si>
  <si>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</si>
  <si>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</si>
  <si>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</si>
  <si>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</si>
  <si>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</si>
  <si>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</si>
  <si>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</si>
  <si>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</si>
  <si>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</si>
  <si>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</si>
  <si>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</si>
  <si>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</si>
  <si>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</si>
  <si>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</si>
  <si>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</si>
  <si>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</si>
  <si>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</si>
  <si>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</si>
  <si>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</si>
  <si>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</si>
  <si>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</si>
  <si>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</si>
  <si>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</si>
  <si>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</si>
  <si>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</si>
  <si>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</si>
  <si>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</si>
  <si>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</si>
  <si>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</si>
  <si>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</si>
  <si>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</si>
  <si>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</si>
  <si>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</si>
  <si>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</si>
  <si>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</si>
  <si>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</si>
  <si>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</si>
  <si>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</si>
  <si>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</si>
  <si>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</si>
  <si>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</si>
  <si>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</si>
  <si>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</si>
  <si>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</si>
  <si>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</si>
  <si>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</si>
  <si>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</si>
  <si>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</si>
  <si>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</si>
  <si>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</si>
  <si>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</si>
  <si>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</si>
  <si>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</si>
  <si>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</si>
  <si>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</si>
  <si>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</si>
  <si>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</si>
  <si>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</si>
  <si>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</si>
  <si>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</si>
  <si>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</si>
  <si>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</si>
  <si>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</si>
  <si>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</si>
  <si>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</si>
  <si>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</si>
  <si>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</si>
  <si>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</si>
  <si>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</si>
  <si>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</si>
  <si>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</si>
  <si>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</si>
  <si>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</si>
  <si>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</si>
  <si>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</si>
  <si>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</si>
  <si>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</si>
  <si>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</si>
  <si>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</si>
  <si>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</si>
  <si>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</si>
  <si>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</si>
  <si>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</si>
  <si>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</si>
  <si>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</si>
  <si>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</si>
  <si>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</si>
  <si>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</si>
  <si>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</si>
  <si>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</si>
  <si>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</si>
  <si>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</si>
  <si>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</si>
  <si>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</si>
  <si>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</si>
  <si>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</si>
  <si>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</si>
  <si>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</si>
  <si>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</si>
  <si>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</si>
  <si>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</si>
  <si>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</si>
  <si>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</si>
  <si>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</si>
  <si>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</si>
  <si>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</si>
  <si>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</si>
  <si>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</si>
  <si>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</si>
  <si>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</si>
  <si>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</si>
  <si>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</si>
  <si>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</si>
  <si>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</si>
  <si>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</si>
  <si>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</si>
  <si>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</si>
  <si>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</si>
  <si>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</si>
  <si>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</si>
  <si>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</si>
  <si>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</si>
  <si>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</si>
  <si>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</si>
  <si>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</si>
  <si>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</si>
  <si>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</si>
  <si>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</si>
  <si>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</si>
  <si>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</si>
  <si>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</si>
  <si>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</si>
  <si>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</si>
  <si>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</si>
  <si>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</si>
  <si>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</si>
  <si>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</si>
  <si>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</si>
  <si>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</si>
  <si>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</si>
  <si>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</si>
  <si>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</si>
  <si>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</si>
  <si>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</si>
  <si>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</si>
  <si>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</si>
  <si>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</si>
  <si>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</si>
  <si>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</si>
  <si>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</si>
  <si>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</si>
  <si>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</si>
  <si>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</si>
  <si>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</si>
  <si>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</si>
  <si>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</si>
  <si>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</si>
  <si>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</si>
  <si>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</si>
  <si>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</si>
  <si>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</si>
  <si>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</si>
  <si>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</si>
  <si>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</si>
  <si>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</si>
  <si>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</si>
  <si>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</si>
  <si>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</si>
  <si>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</si>
  <si>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</si>
  <si>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</si>
  <si>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</si>
  <si>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</si>
  <si>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</si>
  <si>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</si>
  <si>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</si>
  <si>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</si>
  <si>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</si>
  <si>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</si>
  <si>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</si>
  <si>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</si>
  <si>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</si>
  <si>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</si>
  <si>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</si>
  <si>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</si>
  <si>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</si>
  <si>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</si>
  <si>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</si>
  <si>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</si>
  <si>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</si>
  <si>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</si>
  <si>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</si>
  <si>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</si>
  <si>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</si>
  <si>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</si>
  <si>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</si>
  <si>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</si>
  <si>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</si>
  <si>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</si>
  <si>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</si>
  <si>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</si>
  <si>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</si>
  <si>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</si>
  <si>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</si>
  <si>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</si>
  <si>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</si>
  <si>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</si>
  <si>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</si>
  <si>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</si>
  <si>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</si>
  <si>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</si>
  <si>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</si>
  <si>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</si>
  <si>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</si>
  <si>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</si>
  <si>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</si>
  <si>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</si>
  <si>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</si>
  <si>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</si>
  <si>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</si>
  <si>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</si>
  <si>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</si>
  <si>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</si>
  <si>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</si>
  <si>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</si>
  <si>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</si>
  <si>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</si>
  <si>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</si>
  <si>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</si>
  <si>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</si>
  <si>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</si>
  <si>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</si>
  <si>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</si>
  <si>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</si>
  <si>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</si>
  <si>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</si>
  <si>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</si>
  <si>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</si>
  <si>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</si>
  <si>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</si>
  <si>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</si>
  <si>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</si>
  <si>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</si>
  <si>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</si>
  <si>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</si>
  <si>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</si>
  <si>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</si>
  <si>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</si>
  <si>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</si>
  <si>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</si>
  <si>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</si>
  <si>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</si>
  <si>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</si>
  <si>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</si>
  <si>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</si>
  <si>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</si>
  <si>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</si>
  <si>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</si>
  <si>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</si>
  <si>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</si>
  <si>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</si>
  <si>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</si>
  <si>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</si>
  <si>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</si>
  <si>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</si>
  <si>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</si>
  <si>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</si>
  <si>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</si>
  <si>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</si>
  <si>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</si>
  <si>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</si>
  <si>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</si>
  <si>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</si>
  <si>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</si>
  <si>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</si>
  <si>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</si>
  <si>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</si>
  <si>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</si>
  <si>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</si>
  <si>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</si>
  <si>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</si>
  <si>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</si>
  <si>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</si>
  <si>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</si>
  <si>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</si>
  <si>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</si>
  <si>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</si>
  <si>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</si>
  <si>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</si>
  <si>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</si>
  <si>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</si>
  <si>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</si>
  <si>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</si>
  <si>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</si>
  <si>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</si>
  <si>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</si>
  <si>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</si>
  <si>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</si>
  <si>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</si>
  <si>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</si>
  <si>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</si>
  <si>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</si>
  <si>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</si>
  <si>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</si>
  <si>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</si>
  <si>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</si>
  <si>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</si>
  <si>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</si>
  <si>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</si>
  <si>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</si>
  <si>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</si>
  <si>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</si>
  <si>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</si>
  <si>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</si>
  <si>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</si>
  <si>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</si>
  <si>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</si>
  <si>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</si>
  <si>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</si>
  <si>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</si>
  <si>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</si>
  <si>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</si>
  <si>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</si>
  <si>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</si>
  <si>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</si>
  <si>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</si>
  <si>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</si>
  <si>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</si>
  <si>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</si>
  <si>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</si>
  <si>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</si>
  <si>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</si>
  <si>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</si>
  <si>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</si>
  <si>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</si>
  <si>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</si>
  <si>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</si>
  <si>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</si>
  <si>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</si>
  <si>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</si>
  <si>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</si>
  <si>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</si>
  <si>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</si>
  <si>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</si>
  <si>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</si>
  <si>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</si>
  <si>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</si>
  <si>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</si>
  <si>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</si>
  <si>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</si>
  <si>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</si>
  <si>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</si>
  <si>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</si>
  <si>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</si>
  <si>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</si>
  <si>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</si>
  <si>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</si>
  <si>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</si>
  <si>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</si>
  <si>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</si>
  <si>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</si>
  <si>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</si>
  <si>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</si>
  <si>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</si>
  <si>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</si>
  <si>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</si>
  <si>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</si>
  <si>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</si>
  <si>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</si>
  <si>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</si>
  <si>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</si>
  <si>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</si>
  <si>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</si>
  <si>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</si>
  <si>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</si>
  <si>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</si>
  <si>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</si>
  <si>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</si>
  <si>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</si>
  <si>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</si>
  <si>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</si>
  <si>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</si>
  <si>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</si>
  <si>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</si>
  <si>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</si>
  <si>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</si>
  <si>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</si>
  <si>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</si>
  <si>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</si>
  <si>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</si>
  <si>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</si>
  <si>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</si>
  <si>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</si>
  <si>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</si>
  <si>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</si>
  <si>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</si>
  <si>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</si>
  <si>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</si>
  <si>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</si>
  <si>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</si>
  <si>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</si>
  <si>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</si>
  <si>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</si>
  <si>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</si>
  <si>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</si>
  <si>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</si>
  <si>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</si>
  <si>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</si>
  <si>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</si>
  <si>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</si>
  <si>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</si>
  <si>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</si>
  <si>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</si>
  <si>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</si>
  <si>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</si>
  <si>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</si>
  <si>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</si>
  <si>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</si>
  <si>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</si>
  <si>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</si>
  <si>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</si>
  <si>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</si>
  <si>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</si>
  <si>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</si>
  <si>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</si>
  <si>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</si>
  <si>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</si>
  <si>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</si>
  <si>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</si>
  <si>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</si>
  <si>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</si>
  <si>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</si>
  <si>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</si>
  <si>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</si>
  <si>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</si>
  <si>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</si>
  <si>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</si>
  <si>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</si>
  <si>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</si>
  <si>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</si>
  <si>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</si>
  <si>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</si>
  <si>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</si>
  <si>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</si>
  <si>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</si>
  <si>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</si>
  <si>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</si>
  <si>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</si>
  <si>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</si>
  <si>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</si>
  <si>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</si>
  <si>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</si>
  <si>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</si>
  <si>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</si>
  <si>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</si>
  <si>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</si>
  <si>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</si>
  <si>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</si>
  <si>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</si>
  <si>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</si>
  <si>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</si>
  <si>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</si>
  <si>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</si>
  <si>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</si>
  <si>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</si>
  <si>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</si>
  <si>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</si>
  <si>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</si>
  <si>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</si>
  <si>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</si>
  <si>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</si>
  <si>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</si>
  <si>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</si>
  <si>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</si>
  <si>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</si>
  <si>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</si>
  <si>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</si>
  <si>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</si>
  <si>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</si>
  <si>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</si>
  <si>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</si>
  <si>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</si>
  <si>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</si>
  <si>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</si>
  <si>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</si>
  <si>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</si>
  <si>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</si>
  <si>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</si>
  <si>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</si>
  <si>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</si>
  <si>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</si>
  <si>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</si>
  <si>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</si>
  <si>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</si>
  <si>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</si>
  <si>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</si>
  <si>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</si>
  <si>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</si>
  <si>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</si>
  <si>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</si>
  <si>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</si>
  <si>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</si>
  <si>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</si>
  <si>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</si>
  <si>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</si>
  <si>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</si>
  <si>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</si>
  <si>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</si>
  <si>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</si>
  <si>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</si>
  <si>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</si>
  <si>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</si>
  <si>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</si>
  <si>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</si>
  <si>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</si>
  <si>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</si>
  <si>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</si>
  <si>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</si>
  <si>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</si>
  <si>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</si>
  <si>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</si>
  <si>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</si>
  <si>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</si>
  <si>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</si>
  <si>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</si>
  <si>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</si>
  <si>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</si>
  <si>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</si>
  <si>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</si>
  <si>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</si>
  <si>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</si>
  <si>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</si>
  <si>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</si>
  <si>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</si>
  <si>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</si>
  <si>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</si>
  <si>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</si>
  <si>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</si>
  <si>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</si>
  <si>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</si>
  <si>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</si>
  <si>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</si>
  <si>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</si>
  <si>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</si>
  <si>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</si>
  <si>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</si>
  <si>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</si>
  <si>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</si>
  <si>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</si>
  <si>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</si>
  <si>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</si>
  <si>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</si>
  <si>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</si>
  <si>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</si>
  <si>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</si>
  <si>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</si>
  <si>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</si>
  <si>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</si>
  <si>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</si>
  <si>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</si>
  <si>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</si>
  <si>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</si>
  <si>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</si>
  <si>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</si>
  <si>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</si>
  <si>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</si>
  <si>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</si>
  <si>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</si>
  <si>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</si>
  <si>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</si>
  <si>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</si>
  <si>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</si>
  <si>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</si>
  <si>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</si>
  <si>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</si>
  <si>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</si>
  <si>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</si>
  <si>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</si>
  <si>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</si>
  <si>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</si>
  <si>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</si>
  <si>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</si>
  <si>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</si>
  <si>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</si>
  <si>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</si>
  <si>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</si>
  <si>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</si>
  <si>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</si>
  <si>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</si>
  <si>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</si>
  <si>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</si>
  <si>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</si>
  <si>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</si>
  <si>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</si>
  <si>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</si>
  <si>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</si>
  <si>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</si>
  <si>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</si>
  <si>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</si>
  <si>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</si>
  <si>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</si>
  <si>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</si>
  <si>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</si>
  <si>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</si>
  <si>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</si>
  <si>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</si>
  <si>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</si>
  <si>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</si>
  <si>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</si>
  <si>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</si>
  <si>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</si>
  <si>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</si>
  <si>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</si>
  <si>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</si>
  <si>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</si>
  <si>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</si>
  <si>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</si>
  <si>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</si>
  <si>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</si>
  <si>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</si>
  <si>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</si>
  <si>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</si>
  <si>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</si>
  <si>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</si>
  <si>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</si>
  <si>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</si>
  <si>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</si>
  <si>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</si>
  <si>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</si>
  <si>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</si>
  <si>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</si>
  <si>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</si>
  <si>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</si>
  <si>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</si>
  <si>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</si>
  <si>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</si>
  <si>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</si>
  <si>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</si>
  <si>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</si>
  <si>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</si>
  <si>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</si>
  <si>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</si>
  <si>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</si>
  <si>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</si>
  <si>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</si>
  <si>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</si>
  <si>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</si>
  <si>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</si>
  <si>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</si>
  <si>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</si>
  <si>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</si>
  <si>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</si>
  <si>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</si>
  <si>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</si>
  <si>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</si>
  <si>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</si>
  <si>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</si>
  <si>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</si>
  <si>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</si>
  <si>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</si>
  <si>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</si>
  <si>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</si>
  <si>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</si>
  <si>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</si>
  <si>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</si>
  <si>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</si>
  <si>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</si>
  <si>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</si>
  <si>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</si>
  <si>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</si>
  <si>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</si>
  <si>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</si>
  <si>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</si>
  <si>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</si>
  <si>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</si>
  <si>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</si>
  <si>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</si>
  <si>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</si>
  <si>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</si>
  <si>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</si>
  <si>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</si>
  <si>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</si>
  <si>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</si>
  <si>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</si>
  <si>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</si>
  <si>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</si>
  <si>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</si>
  <si>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</si>
  <si>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</si>
  <si>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</si>
  <si>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</si>
  <si>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</si>
  <si>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</si>
  <si>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</si>
  <si>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</si>
  <si>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</si>
  <si>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</si>
  <si>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</si>
  <si>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</si>
  <si>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</si>
  <si>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</si>
  <si>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</si>
  <si>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</si>
  <si>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</si>
  <si>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</si>
  <si>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</si>
  <si>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</si>
  <si>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</si>
  <si>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</si>
  <si>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</si>
  <si>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</si>
  <si>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</si>
  <si>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</si>
  <si>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</si>
  <si>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</si>
  <si>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</si>
  <si>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</si>
  <si>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</si>
  <si>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</si>
  <si>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</si>
  <si>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</si>
  <si>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</si>
  <si>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</si>
  <si>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</si>
  <si>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</si>
  <si>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</si>
  <si>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</si>
  <si>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</si>
  <si>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</si>
  <si>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</si>
  <si>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</si>
  <si>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</si>
  <si>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</si>
  <si>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</si>
  <si>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</si>
  <si>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</si>
  <si>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</si>
  <si>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</si>
  <si>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</si>
  <si>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</si>
  <si>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</si>
  <si>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</si>
  <si>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</si>
  <si>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</si>
  <si>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</si>
  <si>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</si>
  <si>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</si>
  <si>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</si>
  <si>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</si>
  <si>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</si>
  <si>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</si>
  <si>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</si>
  <si>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</si>
  <si>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</si>
  <si>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</si>
  <si>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</si>
  <si>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</si>
  <si>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</si>
  <si>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</si>
  <si>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</si>
  <si>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</si>
  <si>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</si>
  <si>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</si>
  <si>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</si>
  <si>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</si>
  <si>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</si>
  <si>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</si>
  <si>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</si>
  <si>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</si>
  <si>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</si>
  <si>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</si>
  <si>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</si>
  <si>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</si>
  <si>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</si>
  <si>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</si>
  <si>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</si>
  <si>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</si>
  <si>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</si>
  <si>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</si>
  <si>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</si>
  <si>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</si>
  <si>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</si>
  <si>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</si>
  <si>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</si>
  <si>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</si>
  <si>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</si>
  <si>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</si>
  <si>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</si>
  <si>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</si>
  <si>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</si>
  <si>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</si>
  <si>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</si>
  <si>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</si>
  <si>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</si>
  <si>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</si>
  <si>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</si>
  <si>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</si>
  <si>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</si>
  <si>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</si>
  <si>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</si>
  <si>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</si>
  <si>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</si>
  <si>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</si>
  <si>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</si>
  <si>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</si>
  <si>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</si>
  <si>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</si>
  <si>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</si>
  <si>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</si>
  <si>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</si>
  <si>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</si>
  <si>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</si>
  <si>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</si>
  <si>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</si>
  <si>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</si>
  <si>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</si>
  <si>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</si>
  <si>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</si>
  <si>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</si>
  <si>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</si>
  <si>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</si>
  <si>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</si>
  <si>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</si>
  <si>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</si>
  <si>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</si>
  <si>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</si>
  <si>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</si>
  <si>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</si>
  <si>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</si>
  <si>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</si>
  <si>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</si>
  <si>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</si>
  <si>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</si>
  <si>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</si>
  <si>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</si>
  <si>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</si>
  <si>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</si>
  <si>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</si>
  <si>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</si>
  <si>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</si>
  <si>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</si>
  <si>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</si>
  <si>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</si>
  <si>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</si>
  <si>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</si>
  <si>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</si>
  <si>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</si>
  <si>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</si>
  <si>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</si>
  <si>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</si>
  <si>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</si>
  <si>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</si>
  <si>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</si>
  <si>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</si>
  <si>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</si>
  <si>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</si>
  <si>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</si>
  <si>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</si>
  <si>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</si>
  <si>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</si>
  <si>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</si>
  <si>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</si>
  <si>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</si>
  <si>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</si>
  <si>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</si>
  <si>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</si>
  <si>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</si>
  <si>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</si>
  <si>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</si>
  <si>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</si>
  <si>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</si>
  <si>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</si>
  <si>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</si>
  <si>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</si>
  <si>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</si>
  <si>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</si>
  <si>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</si>
  <si>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</si>
  <si>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</si>
  <si>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</si>
  <si>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</si>
  <si>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</si>
  <si>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</si>
  <si>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</si>
  <si>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</si>
  <si>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</si>
  <si>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</si>
  <si>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</si>
  <si>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</si>
  <si>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</si>
  <si>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</si>
  <si>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</si>
  <si>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</si>
  <si>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</si>
  <si>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</si>
  <si>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</si>
  <si>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</si>
  <si>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</si>
  <si>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</si>
  <si>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</si>
  <si>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</si>
  <si>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</si>
  <si>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</si>
  <si>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</si>
  <si>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</si>
  <si>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</si>
  <si>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</si>
  <si>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</si>
  <si>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</si>
  <si>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</si>
  <si>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</si>
  <si>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</si>
  <si>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</si>
  <si>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</si>
  <si>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</si>
  <si>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</si>
  <si>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</si>
  <si>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</si>
  <si>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</si>
  <si>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</si>
  <si>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</si>
  <si>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</si>
  <si>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</si>
  <si>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</si>
  <si>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</si>
  <si>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</si>
  <si>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</si>
  <si>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</si>
  <si>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</si>
  <si>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</si>
  <si>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</si>
  <si>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</si>
  <si>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</si>
  <si>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</si>
  <si>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</si>
  <si>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</si>
  <si>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</si>
  <si>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</si>
  <si>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</si>
  <si>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</si>
  <si>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</si>
  <si>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</si>
  <si>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</si>
  <si>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</si>
  <si>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</si>
  <si>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</si>
  <si>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</si>
  <si>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</si>
  <si>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</si>
  <si>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</si>
  <si>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</si>
  <si>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</si>
  <si>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</si>
  <si>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</si>
  <si>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</si>
  <si>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</si>
  <si>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</si>
  <si>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</si>
  <si>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</si>
  <si>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</si>
  <si>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</si>
  <si>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</si>
  <si>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</si>
  <si>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</si>
  <si>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</si>
  <si>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</si>
  <si>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</si>
  <si>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</si>
  <si>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</si>
  <si>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</si>
  <si>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</si>
  <si>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</si>
  <si>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</si>
  <si>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</si>
  <si>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</si>
  <si>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</si>
  <si>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</si>
  <si>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</si>
  <si>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</si>
  <si>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</si>
  <si>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</si>
  <si>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</si>
  <si>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</si>
  <si>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</si>
  <si>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</si>
  <si>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</si>
  <si>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</si>
  <si>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</si>
  <si>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</si>
  <si>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</si>
  <si>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</si>
  <si>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</si>
  <si>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</si>
  <si>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</si>
  <si>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</si>
  <si>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</si>
  <si>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</si>
  <si>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</si>
  <si>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</si>
  <si>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</si>
  <si>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</si>
  <si>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</si>
  <si>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</si>
  <si>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</si>
  <si>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</si>
  <si>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</si>
  <si>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</si>
  <si>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</si>
  <si>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</si>
  <si>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</si>
  <si>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</si>
  <si>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</si>
  <si>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</si>
  <si>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</si>
  <si>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</si>
  <si>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</si>
  <si>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</si>
  <si>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</si>
  <si>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</si>
  <si>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</si>
  <si>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</si>
  <si>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</si>
  <si>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</si>
  <si>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</si>
  <si>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</si>
  <si>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</si>
  <si>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</si>
  <si>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</si>
  <si>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</si>
  <si>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</si>
  <si>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</si>
  <si>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</si>
  <si>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</si>
  <si>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</si>
  <si>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</si>
  <si>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</si>
  <si>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</si>
  <si>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</si>
  <si>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</si>
  <si>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</si>
  <si>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</si>
  <si>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</si>
  <si>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</si>
  <si>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</si>
  <si>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</si>
  <si>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</si>
  <si>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</si>
  <si>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</si>
  <si>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</si>
  <si>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</si>
  <si>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</si>
  <si>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</si>
  <si>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</si>
  <si>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</si>
  <si>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</si>
  <si>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</si>
  <si>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</si>
  <si>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</si>
  <si>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</si>
  <si>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</si>
  <si>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</si>
  <si>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</si>
  <si>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</si>
  <si>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</si>
  <si>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</si>
  <si>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</si>
  <si>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</si>
  <si>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</si>
  <si>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</si>
  <si>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</si>
  <si>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</si>
  <si>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</si>
  <si>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</si>
  <si>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</si>
  <si>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</si>
  <si>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</si>
  <si>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</si>
  <si>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</si>
  <si>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</si>
  <si>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</si>
  <si>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</si>
  <si>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</si>
  <si>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</si>
  <si>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</si>
  <si>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</si>
  <si>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</si>
  <si>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</si>
  <si>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</si>
  <si>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</si>
  <si>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</si>
  <si>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</si>
  <si>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</si>
  <si>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</si>
  <si>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</si>
  <si>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</si>
  <si>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</si>
  <si>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</si>
  <si>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</si>
  <si>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</si>
  <si>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</si>
  <si>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</si>
  <si>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</si>
  <si>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</si>
  <si>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</si>
  <si>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</si>
  <si>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</si>
  <si>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</si>
  <si>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</si>
  <si>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</si>
  <si>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</si>
  <si>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</si>
  <si>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</si>
  <si>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</si>
  <si>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</si>
  <si>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</si>
  <si>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</si>
  <si>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</si>
  <si>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</si>
  <si>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</si>
  <si>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</si>
  <si>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</si>
  <si>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</si>
  <si>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</si>
  <si>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</si>
  <si>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</si>
  <si>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</si>
  <si>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</si>
  <si>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</si>
  <si>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</si>
  <si>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</si>
  <si>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</si>
  <si>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</si>
  <si>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</si>
  <si>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</si>
  <si>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</si>
  <si>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</si>
  <si>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</si>
  <si>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</si>
  <si>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</si>
  <si>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</si>
  <si>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</si>
  <si>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</si>
  <si>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</si>
  <si>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</si>
  <si>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</si>
  <si>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</si>
  <si>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</si>
  <si>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</si>
  <si>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</si>
  <si>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</si>
  <si>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</si>
  <si>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</si>
  <si>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</si>
  <si>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</si>
  <si>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</si>
  <si>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</si>
  <si>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</si>
  <si>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</si>
  <si>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</si>
  <si>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</si>
  <si>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</si>
  <si>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</si>
  <si>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</si>
  <si>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</si>
  <si>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</si>
  <si>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</si>
  <si>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</si>
  <si>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</si>
  <si>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</si>
  <si>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</si>
  <si>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</si>
  <si>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</si>
  <si>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</si>
  <si>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</si>
  <si>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</si>
  <si>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</si>
  <si>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</si>
  <si>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</si>
  <si>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</si>
  <si>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</si>
  <si>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</si>
  <si>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</si>
  <si>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</si>
  <si>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</si>
  <si>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</si>
  <si>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</si>
  <si>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</si>
  <si>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</si>
  <si>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</si>
  <si>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</si>
  <si>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</si>
  <si>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</si>
  <si>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</si>
  <si>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</si>
  <si>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</si>
  <si>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</si>
  <si>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</si>
  <si>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</si>
  <si>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</si>
  <si>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</si>
  <si>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</si>
  <si>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</si>
  <si>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</si>
  <si>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</si>
  <si>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</si>
  <si>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</si>
  <si>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</si>
  <si>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</si>
  <si>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</si>
  <si>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</si>
  <si>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</si>
  <si>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</si>
  <si>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</si>
  <si>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</si>
  <si>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</si>
  <si>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</si>
  <si>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</si>
  <si>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</si>
  <si>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</si>
  <si>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</si>
  <si>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</si>
  <si>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</si>
  <si>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</si>
  <si>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</si>
  <si>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</si>
  <si>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</si>
  <si>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</si>
  <si>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</si>
  <si>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</si>
  <si>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</si>
  <si>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</si>
  <si>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</si>
  <si>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</si>
  <si>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</si>
  <si>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</si>
  <si>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</si>
  <si>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</si>
  <si>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</si>
  <si>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</si>
  <si>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</si>
  <si>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</si>
  <si>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</si>
  <si>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</si>
  <si>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</si>
  <si>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</si>
  <si>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</si>
  <si>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</si>
  <si>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</si>
  <si>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</si>
  <si>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</si>
  <si>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</si>
  <si>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</si>
  <si>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</si>
  <si>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</si>
  <si>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</si>
  <si>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</si>
  <si>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</si>
  <si>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</si>
  <si>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</si>
  <si>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</si>
  <si>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</si>
  <si>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</si>
  <si>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</si>
  <si>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</si>
  <si>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</si>
  <si>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</si>
  <si>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</si>
  <si>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</si>
  <si>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</si>
  <si>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</si>
  <si>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</si>
  <si>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</si>
  <si>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</si>
  <si>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</si>
  <si>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</si>
  <si>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</si>
  <si>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</si>
  <si>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</si>
  <si>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</si>
  <si>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</si>
  <si>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</si>
  <si>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</si>
  <si>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</si>
  <si>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</si>
  <si>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</si>
  <si>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</si>
  <si>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</si>
  <si>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</si>
  <si>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</si>
  <si>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</si>
  <si>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</si>
  <si>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</si>
  <si>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</si>
  <si>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</si>
  <si>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</si>
  <si>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</si>
  <si>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</si>
  <si>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</si>
  <si>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</si>
  <si>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</si>
  <si>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</si>
  <si>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</si>
  <si>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</si>
  <si>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</si>
  <si>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</si>
  <si>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</si>
  <si>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</si>
  <si>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</si>
  <si>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</si>
  <si>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</si>
  <si>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</si>
  <si>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</si>
  <si>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</si>
  <si>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</si>
  <si>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</si>
  <si>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</si>
  <si>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</si>
  <si>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</si>
  <si>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</si>
  <si>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</si>
  <si>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</si>
  <si>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</si>
  <si>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</si>
  <si>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</si>
  <si>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</si>
  <si>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</si>
  <si>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</si>
  <si>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</si>
  <si>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</si>
  <si>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</si>
  <si>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</si>
  <si>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</si>
  <si>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</si>
  <si>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</si>
  <si>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</si>
  <si>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</si>
  <si>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</si>
  <si>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</si>
  <si>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</si>
  <si>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</si>
  <si>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</si>
  <si>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</si>
  <si>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</si>
  <si>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</si>
  <si>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</si>
  <si>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</si>
  <si>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</si>
  <si>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</si>
  <si>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</si>
  <si>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</si>
  <si>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</si>
  <si>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</si>
  <si>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</si>
  <si>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</si>
  <si>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</si>
  <si>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</si>
  <si>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</si>
  <si>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</si>
  <si>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</si>
  <si>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</si>
  <si>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</si>
  <si>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</si>
  <si>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</si>
  <si>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</si>
  <si>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</si>
  <si>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</si>
  <si>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</si>
  <si>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</si>
  <si>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</si>
  <si>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</si>
  <si>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</si>
  <si>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</si>
  <si>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</si>
  <si>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</si>
  <si>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</si>
  <si>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</si>
  <si>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</si>
  <si>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</si>
  <si>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</si>
  <si>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</si>
  <si>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</si>
  <si>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</si>
  <si>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</si>
  <si>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</si>
  <si>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</si>
  <si>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</si>
  <si>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</si>
  <si>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</si>
  <si>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</si>
  <si>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</si>
  <si>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</si>
  <si>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</si>
  <si>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</si>
  <si>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</si>
  <si>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</si>
  <si>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</si>
  <si>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</si>
  <si>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</si>
  <si>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</si>
  <si>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</si>
  <si>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</si>
  <si>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</si>
  <si>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</si>
  <si>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</si>
  <si>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</si>
  <si>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</si>
  <si>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</si>
  <si>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</si>
  <si>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</si>
  <si>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</si>
  <si>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</si>
  <si>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</si>
  <si>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</si>
  <si>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</si>
  <si>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</si>
  <si>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</si>
  <si>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</si>
  <si>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</si>
  <si>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</si>
  <si>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</si>
  <si>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</si>
  <si>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</si>
  <si>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</si>
  <si>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</si>
  <si>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</si>
  <si>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</si>
  <si>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</si>
  <si>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</si>
  <si>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</si>
  <si>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</si>
  <si>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</si>
  <si>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</si>
  <si>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</si>
  <si>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</si>
  <si>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</si>
  <si>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</si>
  <si>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</si>
  <si>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</si>
  <si>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</si>
  <si>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</si>
  <si>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</si>
  <si>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</si>
  <si>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</si>
  <si>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</si>
  <si>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</si>
  <si>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</si>
  <si>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</si>
  <si>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</si>
  <si>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</si>
  <si>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</si>
  <si>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</si>
  <si>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</si>
  <si>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</si>
  <si>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</si>
  <si>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</si>
  <si>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</si>
  <si>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</si>
  <si>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</si>
  <si>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</si>
  <si>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</si>
  <si>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</si>
  <si>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</si>
  <si>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</si>
  <si>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</si>
  <si>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</si>
  <si>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</si>
  <si>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</si>
  <si>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</si>
  <si>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</si>
  <si>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</si>
  <si>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</si>
  <si>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</si>
  <si>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</si>
  <si>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</si>
  <si>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</si>
  <si>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</si>
  <si>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</si>
  <si>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</si>
  <si>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</si>
  <si>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</si>
  <si>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</si>
  <si>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</si>
  <si>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</si>
  <si>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</si>
  <si>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</si>
  <si>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</si>
  <si>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</si>
  <si>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</si>
  <si>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</si>
  <si>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</si>
  <si>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</si>
  <si>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</si>
  <si>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</si>
  <si>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</si>
  <si>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</si>
  <si>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</si>
  <si>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</si>
  <si>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</si>
  <si>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</si>
  <si>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</si>
  <si>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</si>
  <si>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</si>
  <si>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</si>
  <si>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</si>
  <si>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</si>
  <si>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</si>
  <si>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</si>
  <si>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</si>
  <si>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</si>
  <si>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</si>
  <si>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</si>
  <si>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</si>
  <si>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</si>
  <si>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</si>
  <si>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</si>
  <si>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</si>
  <si>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</si>
  <si>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</si>
  <si>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</si>
  <si>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</si>
  <si>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</si>
  <si>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</si>
  <si>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</si>
  <si>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</si>
  <si>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</si>
  <si>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</si>
  <si>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</si>
  <si>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</si>
  <si>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</si>
  <si>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</si>
  <si>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</si>
  <si>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</si>
  <si>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</si>
  <si>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</si>
  <si>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</si>
  <si>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</si>
  <si>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</si>
  <si>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</si>
  <si>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</si>
  <si>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</si>
  <si>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</si>
  <si>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</si>
  <si>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</si>
  <si>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</si>
  <si>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</si>
  <si>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</si>
  <si>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</si>
  <si>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</si>
  <si>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</si>
  <si>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</si>
  <si>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</si>
  <si>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</si>
  <si>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</si>
  <si>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</si>
  <si>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</si>
  <si>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</si>
  <si>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</si>
  <si>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</si>
  <si>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</si>
  <si>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</si>
  <si>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</si>
  <si>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</si>
  <si>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</si>
  <si>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</si>
  <si>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</si>
  <si>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</si>
  <si>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</si>
  <si>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</si>
  <si>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</si>
  <si>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</si>
  <si>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</si>
  <si>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</si>
  <si>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</si>
  <si>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</si>
  <si>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</si>
  <si>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</si>
  <si>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</si>
  <si>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</si>
  <si>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</si>
  <si>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</si>
  <si>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</si>
  <si>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</si>
  <si>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</si>
  <si>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</si>
  <si>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</si>
  <si>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</si>
  <si>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</si>
  <si>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</si>
  <si>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</si>
  <si>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</si>
  <si>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</si>
  <si>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</si>
  <si>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</si>
  <si>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</si>
  <si>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</si>
  <si>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</si>
  <si>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</si>
  <si>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</si>
  <si>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</si>
  <si>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</si>
  <si>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</si>
  <si>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</si>
  <si>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</si>
  <si>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</si>
  <si>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</si>
  <si>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</si>
  <si>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</si>
  <si>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</si>
  <si>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</si>
  <si>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</si>
  <si>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</si>
  <si>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</si>
  <si>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</si>
  <si>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</si>
  <si>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</si>
  <si>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</si>
  <si>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</si>
  <si>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</si>
  <si>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</si>
  <si>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</si>
  <si>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</si>
  <si>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</si>
  <si>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</si>
  <si>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</si>
  <si>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</si>
  <si>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</si>
  <si>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</si>
  <si>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</si>
  <si>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</si>
  <si>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</si>
  <si>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</si>
  <si>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</si>
  <si>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</si>
  <si>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</si>
  <si>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</si>
  <si>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</si>
  <si>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</si>
  <si>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</si>
  <si>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</si>
  <si>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</si>
  <si>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</si>
  <si>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</si>
  <si>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</si>
  <si>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</si>
  <si>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</si>
  <si>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</si>
  <si>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</si>
  <si>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</si>
  <si>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</si>
  <si>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</si>
  <si>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</si>
  <si>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</si>
  <si>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</si>
  <si>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</si>
  <si>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</si>
  <si>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</si>
  <si>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</si>
  <si>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</si>
  <si>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</si>
  <si>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</si>
  <si>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</si>
  <si>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</si>
  <si>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</si>
  <si>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</si>
  <si>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</si>
  <si>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</si>
  <si>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</si>
  <si>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</si>
  <si>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</si>
  <si>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</si>
  <si>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</si>
  <si>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</si>
  <si>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</si>
  <si>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</si>
  <si>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</si>
  <si>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</si>
  <si>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</si>
  <si>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</si>
  <si>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</si>
  <si>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</si>
  <si>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</si>
  <si>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</si>
  <si>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</si>
  <si>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</si>
  <si>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</si>
  <si>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</si>
  <si>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</si>
  <si>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</si>
  <si>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</si>
  <si>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</si>
  <si>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</si>
  <si>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</si>
  <si>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</si>
  <si>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</si>
  <si>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</si>
  <si>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</si>
  <si>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</si>
  <si>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</si>
  <si>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</si>
  <si>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</si>
  <si>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</si>
  <si>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</si>
  <si>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</si>
  <si>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</si>
  <si>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</si>
  <si>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</si>
  <si>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</si>
  <si>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</si>
  <si>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</si>
  <si>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</si>
  <si>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</si>
  <si>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</si>
  <si>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</si>
  <si>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</si>
  <si>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</si>
  <si>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</si>
  <si>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</si>
  <si>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</si>
  <si>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</si>
  <si>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</si>
  <si>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</si>
  <si>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</si>
  <si>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</si>
  <si>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</si>
  <si>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</si>
  <si>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</si>
  <si>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</si>
  <si>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</si>
  <si>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</si>
  <si>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</si>
  <si>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</si>
  <si>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</si>
  <si>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</si>
  <si>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</si>
  <si>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</si>
  <si>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</si>
  <si>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</si>
  <si>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</si>
  <si>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</si>
  <si>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</si>
  <si>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</si>
  <si>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</si>
  <si>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</si>
  <si>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</si>
  <si>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</si>
  <si>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</si>
  <si>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</si>
  <si>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</si>
  <si>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</si>
  <si>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</si>
  <si>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</si>
  <si>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</si>
  <si>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</si>
  <si>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</si>
  <si>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</si>
  <si>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</si>
  <si>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</si>
  <si>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</si>
  <si>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</si>
  <si>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</si>
  <si>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</si>
  <si>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</si>
  <si>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</si>
  <si>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</si>
  <si>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</si>
  <si>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</si>
  <si>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</si>
  <si>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</si>
  <si>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</si>
  <si>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</si>
  <si>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</si>
  <si>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</si>
  <si>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</si>
  <si>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</si>
  <si>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</si>
  <si>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</si>
  <si>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</si>
  <si>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</si>
  <si>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</si>
  <si>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</si>
  <si>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</si>
  <si>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</si>
  <si>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</si>
  <si>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</si>
  <si>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</si>
  <si>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</si>
  <si>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</si>
  <si>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</si>
  <si>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</si>
  <si>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</si>
  <si>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</si>
  <si>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</si>
  <si>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</si>
  <si>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</si>
  <si>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</si>
  <si>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</si>
  <si>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</si>
  <si>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</si>
  <si>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</si>
  <si>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</si>
  <si>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</si>
  <si>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</si>
  <si>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</si>
  <si>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</si>
  <si>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</si>
  <si>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</si>
  <si>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</si>
  <si>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</si>
  <si>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</si>
  <si>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</si>
  <si>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</si>
  <si>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</si>
  <si>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</si>
  <si>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</si>
  <si>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</si>
  <si>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</si>
  <si>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</si>
  <si>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</si>
  <si>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</si>
  <si>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</si>
  <si>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</si>
  <si>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</si>
  <si>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</si>
  <si>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</si>
  <si>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</si>
  <si>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</si>
  <si>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</si>
  <si>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</si>
  <si>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</si>
  <si>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</si>
  <si>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</si>
  <si>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</si>
  <si>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</si>
  <si>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</si>
  <si>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</si>
  <si>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</si>
  <si>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</si>
  <si>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</si>
  <si>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</si>
  <si>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</si>
  <si>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</si>
  <si>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</si>
  <si>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</si>
  <si>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</si>
  <si>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</si>
  <si>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</si>
  <si>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</si>
  <si>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</si>
  <si>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</si>
  <si>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</si>
  <si>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</si>
  <si>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</si>
  <si>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</si>
  <si>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</si>
  <si>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</si>
  <si>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</si>
  <si>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</si>
  <si>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</si>
  <si>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</si>
  <si>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</si>
  <si>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</si>
  <si>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</si>
  <si>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</si>
  <si>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</si>
  <si>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</si>
  <si>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</si>
  <si>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</si>
  <si>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</si>
  <si>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</si>
  <si>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</si>
  <si>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</si>
  <si>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</si>
  <si>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</si>
  <si>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</si>
  <si>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</si>
  <si>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</si>
  <si>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</si>
  <si>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</si>
  <si>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</si>
  <si>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</si>
  <si>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</si>
  <si>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</si>
  <si>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</si>
  <si>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</si>
  <si>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</si>
  <si>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</si>
  <si>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</si>
  <si>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</si>
  <si>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</si>
  <si>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</si>
  <si>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</si>
  <si>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</si>
  <si>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</si>
  <si>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</si>
  <si>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</si>
  <si>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</si>
  <si>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</si>
  <si>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</si>
  <si>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</si>
  <si>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</si>
  <si>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</si>
  <si>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</si>
  <si>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</si>
  <si>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</si>
  <si>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</si>
  <si>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</si>
  <si>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</si>
  <si>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</si>
  <si>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</si>
  <si>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</si>
  <si>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</si>
  <si>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</si>
  <si>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</si>
  <si>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</si>
  <si>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</si>
  <si>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</si>
  <si>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</si>
  <si>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</si>
  <si>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</si>
  <si>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</si>
  <si>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</si>
  <si>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</si>
  <si>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</si>
  <si>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</si>
  <si>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</si>
  <si>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</si>
  <si>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</si>
  <si>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</si>
  <si>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</si>
  <si>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</si>
  <si>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</si>
  <si>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</si>
  <si>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</si>
  <si>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</si>
  <si>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</si>
  <si>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</si>
  <si>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</si>
  <si>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</si>
  <si>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</si>
  <si>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</si>
  <si>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</si>
  <si>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</si>
  <si>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</si>
  <si>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</si>
  <si>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</si>
  <si>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</si>
  <si>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</si>
  <si>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</si>
  <si>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</si>
  <si>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</si>
  <si>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</si>
  <si>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</si>
  <si>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</si>
  <si>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</si>
  <si>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</si>
  <si>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</si>
  <si>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</si>
  <si>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</si>
  <si>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</si>
  <si>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</si>
  <si>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</si>
  <si>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</si>
  <si>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</si>
  <si>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</si>
  <si>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</si>
  <si>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</si>
  <si>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</si>
  <si>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</si>
  <si>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</si>
  <si>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</si>
  <si>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</si>
  <si>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</si>
  <si>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</si>
  <si>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</si>
  <si>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</si>
  <si>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</si>
  <si>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</si>
  <si>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</si>
  <si>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</si>
  <si>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</si>
  <si>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</si>
  <si>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</si>
  <si>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</si>
  <si>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</si>
  <si>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</si>
  <si>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</si>
  <si>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</si>
  <si>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</si>
  <si>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</si>
  <si>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</si>
  <si>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</si>
  <si>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</si>
  <si>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</si>
  <si>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</si>
  <si>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</si>
  <si>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</si>
  <si>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</si>
  <si>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</si>
  <si>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</si>
  <si>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</si>
  <si>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</si>
  <si>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</si>
  <si>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</si>
  <si>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</si>
  <si>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</si>
  <si>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</si>
  <si>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</si>
  <si>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</si>
  <si>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</si>
  <si>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</si>
  <si>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</si>
  <si>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</si>
  <si>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</si>
  <si>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</si>
  <si>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</si>
  <si>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</si>
  <si>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</si>
  <si>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</si>
  <si>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</si>
  <si>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</si>
  <si>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</si>
  <si>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</si>
  <si>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</si>
  <si>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</si>
  <si>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</si>
  <si>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</si>
  <si>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</si>
  <si>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</si>
  <si>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</si>
  <si>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</si>
  <si>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</si>
  <si>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</si>
  <si>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</si>
  <si>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</si>
  <si>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</si>
  <si>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</si>
  <si>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</si>
  <si>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</si>
  <si>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</si>
  <si>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</si>
  <si>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</si>
  <si>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</si>
  <si>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</si>
  <si>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</si>
  <si>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</si>
  <si>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</si>
  <si>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</si>
  <si>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</si>
  <si>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</si>
  <si>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</si>
  <si>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</si>
  <si>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</si>
  <si>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</si>
  <si>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</si>
  <si>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</si>
  <si>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</si>
  <si>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</si>
  <si>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</si>
  <si>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</si>
  <si>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</si>
  <si>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</si>
  <si>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</si>
  <si>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</si>
  <si>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</si>
  <si>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</si>
  <si>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</si>
  <si>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</si>
  <si>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</si>
  <si>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</si>
  <si>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</si>
  <si>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</si>
  <si>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</si>
  <si>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</si>
  <si>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</si>
  <si>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</si>
  <si>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</si>
  <si>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</si>
  <si>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</si>
  <si>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</si>
  <si>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</si>
  <si>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</si>
  <si>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</si>
  <si>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</si>
  <si>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</si>
  <si>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</si>
  <si>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</si>
  <si>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</si>
  <si>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</si>
  <si>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</si>
  <si>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</si>
  <si>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</si>
  <si>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</si>
  <si>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</si>
  <si>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</si>
  <si>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</si>
  <si>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</si>
  <si>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</si>
  <si>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</si>
  <si>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</si>
  <si>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</si>
  <si>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</si>
  <si>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</si>
  <si>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</si>
  <si>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</si>
  <si>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</si>
  <si>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</si>
  <si>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</si>
  <si>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</si>
  <si>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</si>
  <si>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</si>
  <si>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</si>
  <si>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</si>
  <si>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</si>
  <si>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</si>
  <si>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</si>
  <si>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</si>
  <si>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</si>
  <si>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</si>
  <si>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</si>
  <si>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</si>
  <si>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</si>
  <si>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</si>
  <si>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</si>
  <si>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</si>
  <si>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</si>
  <si>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</si>
  <si>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</si>
  <si>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</si>
  <si>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</si>
  <si>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</si>
  <si>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</si>
  <si>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</si>
  <si>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</si>
  <si>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</si>
  <si>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</si>
  <si>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</si>
  <si>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</si>
  <si>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</si>
  <si>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</si>
  <si>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</si>
  <si>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</si>
  <si>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</si>
  <si>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</si>
  <si>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</si>
  <si>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</si>
  <si>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</si>
  <si>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</si>
  <si>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</si>
  <si>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</si>
  <si>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</si>
  <si>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</si>
  <si>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</si>
  <si>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</si>
  <si>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</si>
  <si>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</si>
  <si>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</si>
  <si>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</si>
  <si>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</si>
  <si>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</si>
  <si>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</si>
  <si>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</si>
  <si>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</si>
  <si>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</si>
  <si>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</si>
  <si>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</si>
  <si>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</si>
  <si>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</si>
  <si>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</si>
  <si>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</si>
  <si>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</si>
  <si>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</si>
  <si>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</si>
  <si>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</si>
  <si>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</si>
  <si>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</si>
  <si>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</si>
  <si>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</si>
  <si>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</si>
  <si>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</si>
  <si>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</si>
  <si>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</si>
  <si>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</si>
  <si>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</si>
  <si>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</si>
  <si>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</si>
  <si>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</si>
  <si>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</si>
  <si>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</si>
  <si>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</si>
  <si>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</si>
  <si>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</si>
  <si>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</si>
  <si>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</si>
  <si>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</si>
  <si>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</si>
  <si>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</si>
  <si>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</si>
  <si>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</si>
  <si>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</si>
  <si>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</si>
  <si>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</si>
  <si>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</si>
  <si>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</si>
  <si>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</si>
  <si>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</si>
  <si>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</si>
  <si>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</si>
  <si>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</si>
  <si>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</si>
  <si>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</si>
  <si>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</si>
  <si>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</si>
  <si>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</si>
  <si>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</si>
  <si>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</si>
  <si>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</si>
  <si>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</si>
  <si>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</si>
  <si>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</si>
  <si>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</si>
  <si>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</si>
  <si>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</si>
  <si>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</si>
  <si>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</si>
  <si>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</si>
  <si>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</si>
  <si>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</si>
  <si>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</si>
  <si>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</si>
  <si>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</si>
  <si>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</si>
  <si>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</si>
  <si>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</si>
  <si>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</si>
  <si>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</si>
  <si>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</si>
  <si>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</si>
  <si>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</si>
  <si>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</si>
  <si>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</si>
  <si>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</si>
  <si>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</si>
  <si>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</si>
  <si>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</si>
  <si>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</si>
  <si>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</si>
  <si>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</si>
  <si>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</si>
  <si>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</si>
  <si>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</si>
  <si>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</si>
  <si>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</si>
  <si>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</si>
  <si>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</si>
  <si>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</si>
  <si>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</si>
  <si>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</si>
  <si>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</si>
  <si>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</si>
  <si>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</si>
  <si>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</si>
  <si>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</si>
  <si>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</si>
  <si>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</si>
  <si>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</si>
  <si>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</si>
  <si>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</si>
  <si>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</si>
  <si>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</si>
  <si>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</si>
  <si>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</si>
  <si>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</si>
  <si>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</si>
  <si>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</si>
  <si>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</si>
  <si>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</si>
  <si>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</si>
  <si>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</si>
  <si>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</si>
  <si>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</si>
  <si>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</si>
  <si>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</si>
  <si>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</si>
  <si>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</si>
  <si>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</si>
  <si>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</si>
  <si>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</si>
  <si>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</si>
  <si>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</si>
  <si>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</si>
  <si>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</si>
  <si>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</si>
  <si>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</si>
  <si>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</si>
  <si>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</si>
  <si>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</si>
  <si>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</si>
  <si>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</si>
  <si>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</si>
  <si>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</si>
  <si>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</si>
  <si>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</si>
  <si>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</si>
  <si>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</si>
  <si>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</si>
  <si>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</si>
  <si>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</si>
  <si>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</si>
  <si>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</si>
  <si>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</si>
  <si>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</si>
  <si>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</si>
  <si>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</si>
  <si>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</si>
  <si>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</si>
  <si>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</si>
  <si>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</si>
  <si>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</si>
  <si>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</si>
  <si>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</si>
  <si>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</si>
  <si>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</si>
  <si>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</si>
  <si>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</si>
  <si>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</si>
  <si>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</si>
  <si>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</si>
  <si>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</si>
  <si>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</si>
  <si>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</si>
  <si>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</si>
  <si>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</si>
  <si>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</si>
  <si>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</si>
  <si>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</si>
  <si>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</si>
  <si>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</si>
  <si>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</si>
  <si>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</si>
  <si>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</si>
  <si>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</si>
  <si>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</si>
  <si>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</si>
  <si>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</si>
  <si>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</si>
  <si>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</si>
  <si>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</si>
  <si>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</si>
  <si>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</si>
  <si>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</si>
  <si>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</si>
  <si>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</si>
  <si>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</si>
  <si>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</si>
  <si>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</si>
  <si>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</si>
  <si>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</si>
  <si>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</si>
  <si>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</si>
  <si>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</si>
  <si>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</si>
  <si>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</si>
  <si>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</si>
  <si>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</si>
  <si>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</si>
  <si>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</si>
  <si>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</si>
  <si>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</si>
  <si>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</si>
  <si>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</si>
  <si>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</si>
  <si>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</si>
  <si>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</si>
  <si>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</si>
  <si>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</si>
  <si>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</si>
  <si>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</si>
  <si>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</si>
  <si>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</si>
  <si>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</si>
  <si>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</si>
  <si>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</si>
  <si>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</si>
  <si>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</si>
  <si>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</si>
  <si>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</si>
  <si>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</si>
  <si>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</si>
  <si>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</si>
  <si>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</si>
  <si>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</si>
  <si>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</si>
  <si>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</si>
  <si>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</si>
  <si>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</si>
  <si>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</si>
  <si>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</si>
  <si>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</si>
  <si>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</si>
  <si>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</si>
  <si>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</si>
  <si>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</si>
  <si>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</si>
  <si>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</si>
  <si>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</si>
  <si>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</si>
  <si>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</si>
  <si>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</si>
  <si>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</si>
  <si>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</si>
  <si>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</si>
  <si>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</si>
  <si>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</si>
  <si>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</si>
  <si>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</si>
  <si>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</si>
  <si>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</si>
  <si>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</si>
  <si>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</si>
  <si>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</si>
  <si>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</si>
  <si>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</si>
  <si>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</si>
  <si>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</si>
  <si>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</si>
  <si>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</si>
  <si>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</si>
  <si>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</si>
  <si>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</si>
  <si>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</si>
  <si>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</si>
  <si>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</si>
  <si>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</si>
  <si>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</si>
  <si>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</si>
  <si>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</si>
  <si>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</si>
  <si>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</si>
  <si>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</si>
  <si>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</si>
  <si>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</si>
  <si>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</si>
  <si>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</si>
  <si>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</si>
  <si>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</si>
  <si>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</si>
  <si>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</si>
  <si>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</si>
  <si>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</si>
  <si>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</si>
  <si>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</si>
  <si>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</si>
  <si>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</si>
  <si>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</si>
  <si>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</si>
  <si>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</si>
  <si>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</si>
  <si>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</si>
  <si>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</si>
  <si>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</si>
  <si>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</si>
  <si>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</si>
  <si>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</si>
  <si>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</si>
  <si>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</si>
  <si>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</si>
  <si>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</si>
  <si>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</si>
  <si>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</si>
  <si>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</si>
  <si>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</si>
  <si>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</si>
  <si>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</si>
  <si>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</si>
  <si>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</si>
  <si>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</si>
  <si>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</si>
  <si>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</si>
  <si>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</si>
  <si>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</si>
  <si>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</si>
  <si>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</si>
  <si>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</si>
  <si>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</si>
  <si>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</si>
  <si>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</si>
  <si>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</si>
  <si>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</si>
  <si>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</si>
  <si>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</si>
  <si>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</si>
  <si>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</si>
  <si>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</si>
  <si>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</si>
  <si>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</si>
  <si>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</si>
  <si>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</si>
  <si>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</si>
  <si>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</si>
  <si>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</si>
  <si>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</si>
  <si>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</si>
  <si>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</si>
  <si>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</si>
  <si>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</si>
  <si>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</si>
  <si>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</si>
  <si>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</si>
  <si>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</si>
  <si>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</si>
  <si>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</si>
  <si>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</si>
  <si>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</si>
  <si>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</si>
  <si>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</si>
  <si>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</si>
  <si>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</si>
  <si>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</si>
  <si>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</si>
  <si>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</si>
  <si>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</si>
  <si>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</si>
  <si>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</si>
  <si>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</si>
  <si>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</si>
  <si>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</si>
  <si>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</si>
  <si>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</si>
  <si>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</si>
  <si>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</si>
  <si>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</si>
  <si>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</si>
  <si>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</si>
  <si>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</si>
  <si>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</si>
  <si>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</si>
  <si>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</si>
  <si>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</si>
  <si>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</si>
  <si>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</si>
  <si>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</si>
  <si>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</si>
  <si>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</si>
  <si>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</si>
  <si>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</si>
  <si>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</si>
  <si>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</si>
  <si>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</si>
  <si>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</si>
  <si>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</si>
  <si>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</si>
  <si>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</si>
  <si>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</si>
  <si>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</si>
  <si>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</si>
  <si>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</si>
  <si>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</si>
  <si>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</si>
  <si>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</si>
  <si>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</si>
  <si>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</si>
  <si>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</si>
  <si>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</si>
  <si>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</si>
  <si>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</si>
  <si>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</si>
  <si>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</si>
  <si>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</si>
  <si>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</si>
  <si>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</si>
  <si>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</si>
  <si>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</si>
  <si>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</si>
  <si>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</si>
  <si>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</si>
  <si>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</si>
  <si>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</si>
  <si>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</si>
  <si>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</si>
  <si>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</si>
  <si>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</si>
  <si>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</si>
  <si>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</si>
  <si>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</si>
  <si>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</si>
  <si>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</si>
  <si>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</si>
  <si>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</si>
  <si>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</si>
  <si>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</si>
  <si>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</si>
  <si>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</si>
  <si>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</si>
  <si>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</si>
  <si>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</si>
  <si>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</si>
  <si>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</si>
  <si>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</si>
  <si>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</si>
  <si>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</si>
  <si>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</si>
  <si>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</si>
  <si>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</si>
  <si>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</si>
  <si>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</si>
  <si>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</si>
  <si>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</si>
  <si>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</si>
  <si>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</si>
  <si>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</si>
  <si>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</si>
  <si>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</si>
  <si>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</si>
  <si>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</si>
  <si>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</si>
  <si>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</si>
  <si>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</si>
  <si>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</si>
  <si>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</si>
  <si>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</si>
  <si>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</si>
  <si>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</si>
  <si>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</si>
  <si>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</si>
  <si>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</si>
  <si>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</si>
  <si>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</si>
  <si>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</si>
  <si>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</si>
  <si>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</si>
  <si>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</si>
  <si>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</si>
  <si>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</si>
  <si>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</si>
  <si>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</si>
  <si>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</si>
  <si>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</si>
  <si>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</si>
  <si>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</si>
  <si>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</si>
  <si>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</si>
  <si>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</si>
  <si>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</si>
  <si>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</si>
  <si>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</si>
  <si>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</si>
  <si>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</si>
  <si>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</si>
  <si>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</si>
  <si>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</si>
  <si>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</si>
  <si>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</si>
  <si>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</si>
  <si>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</si>
  <si>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</si>
  <si>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</si>
  <si>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</si>
  <si>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</si>
  <si>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</si>
  <si>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</si>
  <si>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</si>
  <si>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</si>
  <si>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</si>
  <si>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</si>
  <si>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</si>
  <si>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</si>
  <si>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</si>
  <si>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</si>
  <si>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</si>
  <si>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</si>
  <si>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</si>
  <si>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</si>
  <si>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</si>
  <si>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</si>
  <si>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</si>
  <si>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</si>
  <si>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</si>
  <si>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</si>
  <si>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</si>
  <si>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</si>
  <si>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</si>
  <si>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</si>
  <si>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</si>
  <si>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</si>
  <si>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</si>
  <si>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</si>
  <si>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</si>
  <si>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</si>
  <si>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</si>
  <si>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</si>
  <si>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</si>
  <si>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</si>
  <si>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</si>
  <si>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</si>
  <si>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</si>
  <si>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</si>
  <si>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</si>
  <si>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</si>
  <si>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</si>
  <si>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</si>
  <si>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</si>
  <si>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</si>
  <si>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</si>
  <si>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</si>
  <si>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</si>
  <si>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</si>
  <si>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</si>
  <si>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</si>
  <si>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</si>
  <si>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</si>
  <si>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</si>
  <si>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</si>
  <si>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</si>
  <si>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</si>
  <si>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</si>
  <si>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</si>
  <si>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</si>
  <si>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</si>
  <si>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</si>
  <si>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</si>
  <si>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</si>
  <si>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</si>
  <si>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</si>
  <si>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</si>
  <si>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</si>
  <si>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</si>
  <si>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</si>
  <si>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</si>
  <si>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</si>
  <si>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</si>
  <si>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</si>
  <si>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</si>
  <si>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</si>
  <si>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</si>
  <si>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</si>
  <si>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</si>
  <si>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</si>
  <si>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</si>
  <si>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</si>
  <si>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</si>
  <si>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</si>
  <si>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</si>
  <si>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</si>
  <si>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</si>
  <si>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</si>
  <si>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</si>
  <si>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</si>
  <si>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</si>
  <si>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</si>
  <si>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</si>
  <si>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</si>
  <si>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</si>
  <si>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</si>
  <si>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</si>
  <si>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</si>
  <si>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</si>
  <si>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</si>
  <si>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</si>
  <si>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</si>
  <si>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</si>
  <si>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</si>
  <si>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</si>
  <si>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</si>
  <si>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</si>
  <si>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</si>
  <si>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</si>
  <si>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</si>
  <si>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</si>
  <si>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</si>
  <si>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</si>
  <si>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</si>
  <si>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</si>
  <si>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</si>
  <si>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</si>
  <si>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</si>
  <si>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</si>
  <si>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</si>
  <si>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</si>
  <si>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</si>
  <si>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</si>
  <si>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</si>
  <si>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</si>
  <si>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</si>
  <si>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</si>
  <si>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</si>
  <si>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</si>
  <si>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</si>
  <si>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</si>
  <si>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</si>
  <si>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</si>
  <si>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</si>
  <si>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</si>
  <si>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</si>
  <si>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</si>
  <si>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</si>
  <si>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</si>
  <si>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</si>
  <si>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</si>
  <si>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</si>
  <si>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</si>
  <si>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</si>
  <si>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</si>
  <si>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</si>
  <si>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</si>
  <si>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</si>
  <si>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</si>
  <si>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</si>
  <si>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</si>
  <si>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</si>
  <si>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</si>
  <si>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</si>
  <si>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</si>
  <si>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</si>
  <si>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</si>
  <si>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</si>
  <si>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</si>
  <si>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</si>
  <si>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</si>
  <si>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</si>
  <si>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</si>
  <si>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</si>
  <si>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</si>
  <si>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</si>
  <si>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</si>
  <si>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</si>
  <si>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</si>
  <si>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</si>
  <si>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</si>
  <si>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</si>
  <si>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</si>
  <si>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</si>
  <si>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</si>
  <si>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</si>
  <si>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</si>
  <si>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</si>
  <si>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</si>
  <si>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</si>
  <si>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</si>
  <si>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</si>
  <si>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</si>
  <si>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</si>
  <si>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</si>
  <si>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</si>
  <si>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</si>
  <si>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</si>
  <si>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</si>
  <si>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</si>
  <si>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</si>
  <si>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</si>
  <si>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</si>
  <si>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</si>
  <si>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</si>
  <si>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</si>
  <si>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</si>
  <si>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</si>
  <si>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</si>
  <si>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</si>
  <si>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</si>
  <si>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</si>
  <si>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</si>
  <si>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</si>
  <si>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</si>
  <si>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</si>
  <si>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</si>
  <si>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</si>
  <si>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</si>
  <si>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</si>
  <si>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</si>
  <si>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</si>
  <si>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</si>
  <si>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</si>
  <si>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</si>
  <si>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</si>
  <si>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</si>
  <si>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</si>
  <si>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</si>
  <si>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</si>
  <si>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</si>
  <si>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</si>
  <si>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</si>
  <si>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</si>
  <si>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</si>
  <si>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</si>
  <si>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</si>
  <si>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</si>
  <si>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</si>
  <si>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</si>
  <si>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</si>
  <si>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</si>
  <si>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</si>
  <si>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</si>
  <si>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</si>
  <si>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</si>
  <si>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</si>
  <si>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</si>
  <si>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</si>
  <si>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</si>
  <si>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</si>
  <si>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</si>
  <si>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</si>
  <si>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</si>
  <si>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</si>
  <si>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</si>
  <si>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</si>
  <si>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</si>
  <si>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</si>
  <si>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</si>
  <si>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</si>
  <si>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</si>
  <si>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</si>
  <si>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</si>
  <si>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</si>
  <si>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</si>
  <si>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</si>
  <si>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</si>
  <si>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</si>
  <si>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</si>
  <si>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</si>
  <si>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</si>
  <si>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</si>
  <si>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</si>
  <si>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</si>
  <si>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</si>
  <si>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</si>
  <si>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</si>
  <si>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</si>
  <si>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</si>
  <si>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</si>
  <si>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</si>
  <si>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</si>
  <si>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</si>
  <si>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</si>
  <si>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</si>
  <si>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</si>
  <si>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</si>
  <si>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</si>
  <si>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</si>
  <si>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</si>
  <si>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</si>
  <si>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</si>
  <si>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</si>
  <si>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</si>
  <si>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</si>
  <si>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</si>
  <si>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</si>
  <si>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</si>
  <si>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</si>
  <si>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</si>
  <si>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</si>
  <si>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</si>
  <si>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</si>
  <si>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</si>
  <si>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</si>
  <si>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</si>
  <si>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</si>
  <si>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</si>
  <si>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</si>
  <si>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</si>
  <si>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</si>
  <si>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</si>
  <si>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</si>
  <si>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</si>
  <si>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</si>
  <si>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</si>
  <si>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</si>
  <si>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</si>
  <si>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</si>
  <si>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</si>
  <si>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</si>
  <si>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</si>
  <si>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</si>
  <si>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</si>
  <si>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</si>
  <si>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</si>
  <si>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</si>
  <si>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</si>
  <si>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</si>
  <si>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</si>
  <si>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</si>
  <si>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</si>
  <si>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</si>
  <si>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</si>
  <si>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</si>
  <si>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</si>
  <si>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</si>
  <si>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</si>
  <si>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</si>
  <si>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</si>
  <si>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</si>
  <si>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</si>
  <si>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</si>
  <si>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</si>
  <si>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</si>
  <si>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</si>
  <si>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</si>
  <si>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</si>
  <si>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</si>
  <si>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</si>
  <si>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</si>
  <si>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</si>
  <si>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</si>
  <si>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</si>
  <si>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</si>
  <si>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</si>
  <si>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</si>
  <si>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</si>
  <si>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</si>
  <si>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</si>
  <si>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</si>
  <si>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</si>
  <si>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</si>
  <si>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</si>
  <si>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</si>
  <si>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</si>
  <si>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</si>
  <si>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</si>
  <si>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</si>
  <si>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</si>
  <si>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</si>
  <si>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</si>
  <si>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</si>
  <si>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</si>
  <si>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</si>
  <si>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</si>
  <si>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</si>
  <si>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</si>
  <si>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</si>
  <si>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</si>
  <si>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</si>
  <si>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</si>
  <si>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</si>
  <si>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</si>
  <si>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</si>
  <si>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</si>
  <si>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</si>
  <si>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</si>
  <si>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</si>
  <si>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</si>
  <si>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</si>
  <si>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</si>
  <si>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</si>
  <si>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</si>
  <si>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</si>
  <si>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</si>
  <si>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</si>
  <si>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</si>
  <si>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</si>
  <si>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</si>
  <si>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</si>
  <si>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</si>
  <si>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</si>
  <si>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</si>
  <si>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</si>
  <si>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</si>
  <si>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</si>
  <si>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</si>
  <si>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</si>
  <si>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</si>
  <si>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</si>
  <si>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</si>
  <si>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</si>
  <si>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</si>
  <si>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</si>
  <si>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</si>
  <si>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</si>
  <si>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</si>
  <si>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</si>
  <si>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</si>
  <si>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</si>
  <si>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</si>
  <si>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</si>
  <si>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</si>
  <si>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</si>
  <si>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</si>
  <si>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</si>
  <si>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</si>
  <si>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</si>
  <si>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</si>
  <si>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</si>
  <si>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</si>
  <si>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</si>
  <si>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</si>
  <si>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</si>
  <si>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</si>
  <si>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</si>
  <si>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</si>
  <si>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</si>
  <si>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</si>
  <si>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</si>
  <si>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</si>
  <si>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</si>
  <si>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</si>
  <si>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</si>
  <si>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</si>
  <si>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</si>
  <si>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</si>
  <si>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</si>
  <si>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</si>
  <si>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</si>
  <si>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</si>
  <si>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</si>
  <si>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</si>
  <si>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</si>
  <si>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</si>
  <si>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</si>
  <si>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</si>
  <si>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</si>
  <si>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</si>
  <si>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</si>
  <si>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</si>
  <si>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</si>
  <si>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</si>
  <si>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</si>
  <si>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</si>
  <si>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</si>
  <si>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</si>
  <si>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</si>
  <si>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</si>
  <si>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</si>
  <si>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</si>
  <si>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</si>
  <si>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</si>
  <si>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</si>
  <si>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</si>
  <si>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</si>
  <si>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</si>
  <si>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</si>
  <si>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</si>
  <si>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</si>
  <si>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</si>
  <si>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</si>
  <si>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</si>
  <si>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</si>
  <si>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</si>
  <si>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</si>
  <si>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</si>
  <si>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</si>
  <si>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</si>
  <si>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</si>
  <si>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</si>
  <si>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</si>
  <si>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</si>
  <si>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</si>
  <si>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</si>
  <si>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</si>
  <si>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</si>
  <si>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</si>
  <si>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</si>
  <si>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</si>
  <si>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</si>
  <si>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</si>
  <si>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</si>
  <si>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</si>
  <si>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</si>
  <si>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</si>
  <si>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</si>
  <si>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</si>
  <si>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</si>
  <si>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</si>
  <si>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</si>
  <si>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</si>
  <si>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</si>
  <si>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</si>
  <si>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</si>
  <si>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</si>
  <si>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</si>
  <si>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</si>
  <si>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</si>
  <si>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</si>
  <si>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</si>
  <si>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</si>
  <si>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</si>
  <si>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</si>
  <si>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</si>
  <si>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</si>
  <si>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</si>
  <si>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</si>
  <si>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</si>
  <si>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</si>
  <si>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</si>
  <si>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</si>
  <si>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</si>
  <si>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</si>
  <si>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</si>
  <si>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</si>
  <si>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</si>
  <si>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</si>
  <si>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</si>
  <si>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</si>
  <si>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</si>
  <si>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</si>
  <si>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</si>
  <si>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</si>
  <si>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</si>
  <si>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</si>
  <si>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</si>
  <si>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</si>
  <si>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</si>
  <si>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</si>
  <si>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</si>
  <si>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</si>
  <si>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</si>
  <si>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</si>
  <si>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</si>
  <si>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</si>
  <si>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</si>
  <si>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</si>
  <si>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</si>
  <si>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</si>
  <si>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</si>
  <si>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</si>
  <si>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</si>
  <si>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</si>
  <si>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</si>
  <si>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</si>
  <si>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</si>
  <si>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</si>
  <si>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</si>
  <si>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</si>
  <si>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</si>
  <si>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</si>
  <si>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</si>
  <si>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</si>
  <si>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</si>
  <si>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</si>
  <si>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</si>
  <si>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</si>
  <si>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</si>
  <si>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</si>
  <si>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</si>
  <si>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</si>
  <si>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</si>
  <si>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</si>
  <si>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</si>
  <si>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</si>
  <si>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</si>
  <si>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</si>
  <si>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</si>
  <si>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</si>
  <si>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</si>
  <si>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</si>
  <si>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</si>
  <si>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</si>
  <si>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</si>
  <si>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</si>
  <si>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</si>
  <si>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</si>
  <si>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</si>
  <si>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</si>
  <si>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</si>
  <si>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</si>
  <si>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</si>
  <si>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</si>
  <si>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</si>
  <si>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</si>
  <si>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</si>
  <si>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</si>
  <si>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</si>
  <si>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</si>
  <si>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</si>
  <si>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</si>
  <si>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</si>
  <si>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</si>
  <si>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</si>
  <si>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</si>
  <si>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</si>
  <si>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</si>
  <si>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</si>
  <si>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</si>
  <si>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</si>
  <si>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</si>
  <si>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</si>
  <si>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</si>
  <si>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</si>
  <si>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</si>
  <si>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</si>
  <si>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</si>
  <si>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</si>
  <si>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</si>
  <si>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</si>
  <si>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</si>
  <si>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</si>
  <si>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</si>
  <si>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</si>
  <si>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</si>
  <si>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</si>
  <si>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</si>
  <si>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</si>
  <si>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</si>
  <si>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</si>
  <si>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</si>
  <si>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</si>
  <si>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</si>
  <si>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</si>
  <si>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</si>
  <si>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</si>
  <si>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</si>
  <si>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</si>
  <si>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</si>
  <si>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</si>
  <si>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</si>
  <si>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</si>
  <si>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</si>
  <si>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</si>
  <si>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</si>
  <si>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</si>
  <si>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</si>
  <si>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</si>
  <si>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</si>
  <si>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</si>
  <si>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</si>
  <si>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</si>
  <si>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</si>
  <si>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</si>
  <si>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</si>
  <si>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</si>
  <si>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</si>
  <si>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</si>
  <si>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</si>
  <si>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</si>
  <si>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</si>
  <si>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</si>
  <si>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</si>
  <si>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</si>
  <si>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</si>
  <si>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</si>
  <si>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</si>
  <si>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</si>
  <si>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</si>
  <si>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</si>
  <si>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</si>
  <si>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</si>
  <si>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</si>
  <si>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</si>
  <si>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</si>
  <si>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</si>
  <si>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</si>
  <si>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</si>
  <si>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</si>
  <si>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</si>
  <si>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</si>
  <si>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</si>
  <si>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</si>
  <si>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</si>
  <si>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</si>
  <si>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</si>
  <si>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</si>
  <si>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</si>
  <si>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</si>
  <si>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</si>
  <si>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</si>
  <si>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</si>
  <si>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</si>
  <si>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</si>
  <si>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</si>
  <si>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</si>
  <si>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</si>
  <si>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</si>
  <si>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</si>
  <si>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</si>
  <si>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</si>
  <si>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</si>
  <si>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</si>
  <si>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</si>
  <si>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</si>
  <si>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</si>
  <si>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</si>
  <si>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</si>
  <si>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</si>
  <si>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</si>
  <si>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</si>
  <si>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</si>
  <si>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</si>
  <si>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</si>
  <si>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</si>
  <si>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</si>
  <si>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</si>
  <si>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</si>
  <si>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</si>
  <si>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</si>
  <si>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</si>
  <si>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</si>
  <si>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</si>
  <si>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</si>
  <si>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</si>
  <si>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</si>
  <si>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</si>
  <si>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</si>
  <si>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</si>
  <si>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</si>
  <si>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</si>
  <si>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</si>
  <si>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</si>
  <si>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</si>
  <si>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</si>
  <si>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</si>
  <si>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</si>
  <si>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</si>
  <si>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</si>
  <si>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</si>
  <si>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</si>
  <si>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</si>
  <si>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</si>
  <si>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</si>
  <si>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</si>
  <si>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</si>
  <si>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</si>
  <si>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</si>
  <si>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</si>
  <si>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</si>
  <si>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</si>
  <si>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</si>
  <si>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</si>
  <si>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</si>
  <si>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</si>
  <si>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</si>
  <si>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</si>
  <si>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</si>
  <si>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</si>
  <si>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</si>
  <si>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</si>
  <si>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</si>
  <si>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</si>
  <si>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</si>
  <si>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</si>
  <si>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</si>
  <si>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</si>
  <si>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</si>
  <si>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</si>
  <si>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</si>
  <si>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</si>
  <si>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</si>
  <si>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</si>
  <si>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</si>
  <si>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</si>
  <si>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</si>
  <si>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</si>
  <si>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</si>
  <si>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</si>
  <si>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</si>
  <si>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</si>
  <si>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</si>
  <si>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</si>
  <si>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</si>
  <si>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</si>
  <si>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</si>
  <si>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</si>
  <si>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</si>
  <si>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</si>
  <si>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</si>
  <si>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</si>
  <si>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</si>
  <si>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</si>
  <si>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</si>
  <si>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</si>
  <si>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</si>
  <si>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</si>
  <si>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</si>
  <si>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</si>
  <si>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</si>
  <si>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</si>
  <si>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</si>
  <si>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</si>
  <si>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</si>
  <si>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</si>
  <si>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</si>
  <si>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</si>
  <si>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</si>
  <si>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</si>
  <si>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</si>
  <si>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</si>
  <si>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</si>
  <si>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</si>
  <si>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</si>
  <si>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</si>
  <si>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</si>
  <si>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</si>
  <si>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</si>
  <si>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</si>
  <si>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</si>
  <si>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</si>
  <si>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</si>
  <si>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</si>
  <si>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</si>
  <si>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</si>
  <si>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</si>
  <si>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</si>
  <si>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</si>
  <si>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</si>
  <si>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</si>
  <si>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</si>
  <si>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</si>
  <si>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</si>
  <si>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</si>
  <si>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</si>
  <si>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</si>
  <si>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</si>
  <si>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</si>
  <si>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</si>
  <si>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</si>
  <si>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</si>
  <si>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</si>
  <si>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</si>
  <si>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</si>
  <si>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</si>
  <si>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</si>
  <si>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</si>
  <si>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</si>
  <si>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</si>
  <si>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</si>
  <si>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</si>
  <si>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</si>
  <si>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</si>
  <si>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</si>
  <si>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</si>
  <si>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</si>
  <si>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</si>
  <si>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</si>
  <si>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</si>
  <si>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</si>
  <si>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</si>
  <si>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</si>
  <si>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</si>
  <si>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</si>
  <si>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</si>
  <si>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</si>
  <si>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</si>
  <si>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</si>
  <si>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</si>
  <si>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</si>
  <si>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</si>
  <si>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</si>
  <si>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</si>
  <si>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</si>
  <si>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</si>
  <si>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</si>
  <si>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</si>
  <si>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</si>
  <si>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</si>
  <si>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</si>
  <si>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</si>
  <si>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</si>
  <si>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</si>
  <si>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</si>
  <si>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</si>
  <si>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</si>
  <si>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</si>
  <si>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</si>
  <si>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</si>
  <si>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</si>
  <si>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</si>
  <si>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</si>
  <si>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</si>
  <si>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</si>
  <si>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</si>
  <si>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</si>
  <si>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</si>
  <si>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</si>
  <si>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</si>
  <si>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</si>
  <si>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</si>
  <si>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</si>
  <si>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</si>
  <si>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</si>
  <si>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</si>
  <si>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</si>
  <si>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</si>
  <si>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</si>
  <si>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</si>
  <si>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</si>
  <si>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</si>
  <si>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</si>
  <si>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</si>
  <si>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</si>
  <si>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</si>
  <si>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</si>
  <si>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</si>
  <si>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</si>
  <si>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</si>
  <si>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</si>
  <si>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</si>
  <si>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</si>
  <si>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</si>
  <si>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</si>
  <si>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</si>
  <si>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</si>
  <si>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</si>
  <si>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</si>
  <si>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</si>
  <si>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</si>
  <si>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</si>
  <si>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</si>
  <si>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</si>
  <si>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</si>
  <si>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</si>
  <si>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</si>
  <si>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</si>
  <si>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</si>
  <si>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</si>
  <si>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</si>
  <si>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</si>
  <si>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</si>
  <si>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</si>
  <si>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</si>
  <si>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</si>
  <si>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</si>
  <si>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</si>
  <si>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</si>
  <si>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</si>
  <si>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</si>
  <si>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</si>
  <si>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</si>
  <si>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</si>
  <si>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</si>
  <si>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</si>
  <si>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</si>
  <si>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</si>
  <si>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</si>
  <si>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</si>
  <si>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</si>
  <si>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</si>
  <si>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</si>
  <si>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</si>
  <si>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</si>
  <si>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</si>
  <si>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</si>
  <si>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</si>
  <si>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</si>
  <si>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</si>
  <si>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</si>
  <si>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</si>
  <si>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</si>
  <si>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</si>
  <si>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</si>
  <si>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</si>
  <si>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</si>
  <si>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</si>
  <si>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</si>
  <si>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</si>
  <si>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</si>
  <si>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</si>
  <si>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</si>
  <si>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</si>
  <si>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</si>
  <si>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</si>
  <si>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</si>
  <si>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</si>
  <si>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</si>
  <si>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</si>
  <si>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</si>
  <si>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</si>
  <si>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</si>
  <si>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</si>
  <si>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</si>
  <si>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</si>
  <si>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</si>
  <si>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</si>
  <si>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</si>
  <si>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</si>
  <si>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</si>
  <si>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</si>
  <si>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</si>
  <si>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</si>
  <si>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</si>
  <si>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</si>
  <si>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</si>
  <si>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</si>
  <si>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</si>
  <si>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</si>
  <si>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</si>
  <si>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</si>
  <si>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</si>
  <si>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</si>
  <si>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</si>
  <si>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</si>
  <si>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</si>
  <si>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</si>
  <si>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</si>
  <si>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</si>
  <si>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</si>
  <si>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</si>
  <si>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</si>
  <si>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</si>
  <si>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</si>
  <si>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</si>
  <si>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</si>
  <si>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</si>
  <si>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</si>
  <si>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</si>
  <si>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</si>
  <si>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</si>
  <si>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</si>
  <si>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</si>
  <si>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</si>
  <si>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</si>
  <si>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</si>
  <si>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</si>
  <si>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</si>
  <si>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</si>
  <si>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</si>
  <si>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</si>
  <si>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</si>
  <si>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</si>
  <si>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</si>
  <si>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</si>
  <si>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</si>
  <si>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</si>
  <si>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</si>
  <si>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</si>
  <si>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</si>
  <si>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</si>
  <si>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</si>
  <si>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</si>
  <si>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</si>
  <si>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</si>
  <si>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</si>
  <si>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</si>
  <si>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</si>
  <si>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</si>
  <si>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</si>
  <si>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</si>
  <si>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</si>
  <si>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</si>
  <si>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</si>
  <si>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</si>
  <si>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</si>
  <si>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</si>
  <si>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</si>
  <si>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</si>
  <si>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</si>
  <si>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</si>
  <si>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</si>
  <si>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</si>
  <si>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</si>
  <si>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</si>
  <si>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</si>
  <si>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</si>
  <si>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</si>
  <si>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</si>
  <si>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</si>
  <si>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</si>
  <si>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</si>
  <si>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</si>
  <si>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</si>
  <si>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</si>
  <si>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</si>
  <si>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</si>
  <si>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</si>
  <si>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</si>
  <si>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</si>
  <si>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</si>
  <si>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</si>
  <si>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</si>
  <si>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</si>
  <si>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</si>
  <si>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</si>
  <si>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</si>
  <si>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</si>
  <si>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</si>
  <si>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</si>
  <si>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</si>
  <si>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</si>
  <si>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</si>
  <si>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</si>
  <si>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</si>
  <si>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</si>
  <si>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</si>
  <si>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</si>
  <si>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</si>
  <si>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</si>
  <si>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</si>
  <si>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</si>
  <si>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</si>
  <si>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</si>
  <si>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</si>
  <si>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</si>
  <si>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</si>
  <si>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</si>
  <si>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</si>
  <si>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</si>
  <si>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</si>
  <si>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</si>
  <si>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</si>
  <si>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</si>
  <si>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</si>
  <si>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</si>
  <si>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</si>
  <si>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</si>
  <si>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</si>
  <si>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</si>
  <si>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</si>
  <si>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</si>
  <si>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</si>
  <si>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</si>
  <si>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</si>
  <si>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</si>
  <si>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</si>
  <si>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</si>
  <si>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</si>
  <si>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</si>
  <si>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</si>
  <si>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</si>
  <si>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</si>
  <si>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</si>
  <si>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</si>
  <si>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</si>
  <si>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</si>
  <si>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</si>
  <si>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</si>
  <si>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</si>
  <si>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</si>
  <si>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</si>
  <si>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</si>
  <si>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</si>
  <si>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</si>
  <si>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</si>
  <si>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</si>
  <si>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</si>
  <si>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</si>
  <si>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</si>
  <si>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</si>
  <si>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</si>
  <si>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</si>
  <si>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</si>
  <si>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</si>
  <si>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</si>
  <si>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</si>
  <si>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</si>
  <si>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</si>
  <si>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</si>
  <si>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</si>
  <si>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</si>
  <si>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</si>
  <si>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</si>
  <si>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</si>
  <si>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</si>
  <si>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</si>
  <si>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</si>
  <si>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</si>
  <si>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</si>
  <si>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</si>
  <si>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</si>
  <si>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</si>
  <si>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</si>
  <si>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</si>
  <si>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</si>
  <si>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</si>
  <si>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</si>
  <si>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</si>
  <si>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</si>
  <si>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</si>
  <si>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</si>
  <si>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</si>
  <si>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</si>
  <si>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</si>
  <si>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</si>
  <si>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</si>
  <si>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</si>
  <si>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</si>
  <si>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</si>
  <si>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</si>
  <si>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</si>
  <si>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</si>
  <si>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</si>
  <si>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</si>
  <si>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</si>
  <si>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</si>
  <si>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</si>
  <si>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</si>
  <si>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</si>
  <si>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</si>
  <si>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</si>
  <si>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</si>
  <si>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</si>
  <si>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</si>
  <si>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</si>
  <si>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</si>
  <si>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</si>
  <si>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</si>
  <si>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</si>
  <si>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</si>
  <si>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</si>
  <si>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</si>
  <si>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</si>
  <si>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</si>
  <si>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</si>
  <si>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</si>
  <si>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</si>
  <si>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</si>
  <si>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</si>
  <si>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</si>
  <si>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</si>
  <si>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</si>
  <si>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</si>
  <si>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</si>
  <si>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</si>
  <si>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</si>
  <si>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</si>
  <si>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</si>
  <si>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</si>
  <si>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</si>
  <si>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</si>
  <si>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</si>
  <si>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</si>
  <si>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</si>
  <si>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</si>
  <si>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</si>
  <si>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</si>
  <si>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</si>
  <si>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</si>
  <si>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</si>
  <si>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</si>
  <si>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</si>
  <si>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</si>
  <si>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</si>
  <si>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</si>
  <si>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</si>
  <si>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</si>
  <si>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</si>
  <si>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</si>
  <si>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</si>
  <si>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</si>
  <si>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</si>
  <si>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</si>
  <si>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</si>
  <si>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</si>
  <si>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</si>
  <si>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</si>
  <si>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</si>
  <si>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</si>
  <si>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</si>
  <si>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</si>
  <si>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</si>
  <si>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</si>
  <si>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</si>
  <si>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</si>
  <si>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</si>
  <si>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</si>
  <si>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</si>
  <si>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</si>
  <si>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</si>
  <si>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</si>
  <si>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</si>
  <si>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</si>
  <si>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</si>
  <si>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</si>
  <si>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</si>
  <si>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</si>
  <si>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</si>
  <si>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</si>
  <si>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</si>
  <si>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</si>
  <si>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</si>
  <si>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</si>
  <si>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</si>
  <si>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</si>
  <si>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</si>
  <si>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</si>
  <si>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</si>
  <si>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</si>
  <si>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</si>
  <si>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</si>
  <si>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</si>
  <si>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</si>
  <si>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</si>
  <si>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</si>
  <si>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</si>
  <si>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</si>
  <si>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</si>
  <si>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</si>
  <si>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</si>
  <si>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</si>
  <si>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</si>
  <si>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</si>
  <si>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</si>
  <si>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</si>
  <si>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</si>
  <si>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</si>
  <si>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</si>
  <si>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</si>
  <si>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</si>
  <si>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</si>
  <si>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</si>
  <si>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</si>
  <si>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</si>
  <si>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</si>
  <si>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</si>
  <si>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</si>
  <si>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</si>
  <si>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</si>
  <si>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</si>
  <si>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</si>
  <si>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</si>
  <si>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</si>
  <si>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</si>
  <si>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</si>
  <si>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</si>
  <si>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</si>
  <si>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</si>
  <si>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</si>
  <si>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</si>
  <si>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</si>
  <si>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</si>
  <si>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</si>
  <si>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</si>
  <si>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</si>
  <si>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</si>
  <si>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</si>
  <si>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</si>
  <si>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</si>
  <si>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</si>
  <si>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</si>
  <si>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</si>
  <si>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</si>
  <si>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</si>
  <si>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</si>
  <si>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</si>
  <si>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</si>
  <si>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</si>
  <si>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</si>
  <si>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</si>
  <si>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</si>
  <si>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</si>
  <si>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</si>
  <si>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</si>
  <si>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</si>
  <si>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</si>
  <si>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</si>
  <si>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</si>
  <si>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</si>
  <si>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</si>
  <si>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</si>
  <si>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</si>
  <si>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</si>
  <si>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</si>
  <si>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</si>
  <si>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</si>
  <si>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</si>
  <si>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</si>
  <si>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</si>
  <si>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</si>
  <si>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</si>
  <si>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</si>
  <si>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</si>
  <si>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</si>
  <si>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</si>
  <si>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</si>
  <si>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</si>
  <si>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</si>
  <si>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</si>
  <si>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</si>
  <si>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</si>
  <si>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</si>
  <si>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</si>
  <si>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</si>
  <si>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</si>
  <si>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</si>
  <si>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</si>
  <si>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</si>
  <si>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</si>
  <si>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</si>
  <si>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</si>
  <si>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</si>
  <si>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</si>
  <si>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</si>
  <si>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</si>
  <si>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</si>
  <si>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</si>
  <si>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</si>
  <si>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</si>
  <si>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</si>
  <si>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</si>
  <si>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</si>
  <si>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</si>
  <si>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</si>
  <si>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</si>
  <si>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</si>
  <si>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</si>
  <si>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</si>
  <si>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</si>
  <si>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</si>
  <si>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</si>
  <si>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</si>
  <si>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</si>
  <si>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</si>
  <si>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</si>
  <si>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</si>
  <si>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</si>
  <si>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</si>
  <si>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</si>
  <si>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</si>
  <si>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</si>
  <si>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</si>
  <si>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</si>
  <si>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</si>
  <si>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</si>
  <si>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</si>
  <si>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</si>
  <si>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</si>
  <si>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</si>
  <si>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</si>
  <si>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</si>
  <si>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</si>
  <si>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</si>
  <si>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</si>
  <si>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</si>
  <si>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</si>
  <si>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</si>
  <si>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</si>
  <si>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</si>
  <si>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</si>
  <si>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</si>
  <si>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</si>
  <si>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</si>
  <si>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</si>
  <si>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</si>
  <si>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</si>
  <si>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</si>
  <si>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</si>
  <si>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</si>
  <si>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</si>
  <si>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</si>
  <si>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</si>
  <si>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</si>
  <si>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</si>
  <si>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</si>
  <si>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</si>
  <si>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</si>
  <si>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</si>
  <si>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</si>
  <si>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</si>
  <si>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</si>
  <si>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</si>
  <si>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</si>
  <si>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</si>
  <si>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</si>
  <si>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</si>
  <si>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</si>
  <si>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</si>
  <si>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</si>
  <si>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</si>
  <si>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</si>
  <si>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</si>
  <si>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</si>
  <si>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</si>
  <si>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</si>
  <si>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</si>
  <si>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</si>
  <si>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</si>
  <si>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</si>
  <si>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</si>
  <si>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</si>
  <si>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</si>
  <si>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</si>
  <si>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</si>
  <si>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</si>
  <si>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</si>
  <si>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</si>
  <si>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</si>
  <si>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</si>
  <si>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</si>
  <si>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</si>
  <si>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</si>
  <si>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</si>
  <si>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</si>
  <si>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</si>
  <si>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</si>
  <si>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</si>
  <si>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</si>
  <si>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</si>
  <si>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</si>
  <si>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</si>
  <si>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</si>
  <si>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</si>
  <si>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</si>
  <si>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</si>
  <si>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</si>
  <si>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</si>
  <si>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</si>
  <si>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</si>
  <si>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</si>
  <si>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</si>
  <si>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</si>
  <si>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</si>
  <si>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</si>
  <si>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</si>
  <si>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</si>
  <si>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</si>
  <si>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</si>
  <si>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</si>
  <si>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</si>
  <si>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</si>
  <si>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</si>
  <si>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</si>
  <si>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</si>
  <si>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</si>
  <si>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</si>
  <si>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</si>
  <si>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</si>
  <si>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</si>
  <si>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</si>
  <si>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</si>
  <si>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</si>
  <si>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</si>
  <si>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</si>
  <si>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</si>
  <si>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</si>
  <si>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</si>
  <si>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</si>
  <si>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</si>
  <si>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</si>
  <si>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</si>
  <si>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</si>
  <si>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</si>
  <si>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</si>
  <si>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</si>
  <si>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</si>
  <si>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</si>
  <si>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</si>
  <si>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</si>
  <si>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</si>
  <si>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</si>
  <si>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</si>
  <si>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</si>
  <si>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</si>
  <si>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</si>
  <si>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</si>
  <si>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</si>
  <si>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</si>
  <si>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</si>
  <si>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</si>
  <si>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</si>
  <si>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</si>
  <si>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</si>
  <si>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</si>
  <si>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</si>
  <si>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</si>
  <si>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</si>
  <si>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</si>
  <si>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</si>
  <si>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</si>
  <si>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</si>
  <si>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</si>
  <si>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</si>
  <si>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</si>
  <si>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</si>
  <si>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</si>
  <si>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</si>
  <si>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</si>
  <si>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</si>
  <si>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</si>
  <si>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</si>
  <si>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</si>
  <si>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</si>
  <si>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</si>
  <si>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</si>
  <si>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</si>
  <si>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</si>
  <si>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</si>
  <si>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</si>
  <si>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</si>
  <si>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</si>
  <si>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</si>
  <si>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</si>
  <si>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</si>
  <si>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</si>
  <si>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</si>
  <si>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</si>
  <si>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</si>
  <si>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</si>
  <si>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</si>
  <si>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</si>
  <si>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</si>
  <si>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</si>
  <si>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</si>
  <si>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</si>
  <si>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</si>
  <si>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</si>
  <si>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</si>
  <si>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</si>
  <si>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</si>
  <si>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</si>
  <si>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</si>
  <si>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</si>
  <si>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</si>
  <si>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</si>
  <si>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</si>
  <si>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</si>
  <si>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</si>
  <si>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</si>
  <si>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</si>
  <si>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</si>
  <si>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</si>
  <si>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</si>
  <si>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</si>
  <si>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</si>
  <si>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</si>
  <si>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</si>
  <si>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</si>
  <si>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</si>
  <si>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</si>
  <si>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</si>
  <si>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</si>
  <si>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</si>
  <si>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</si>
  <si>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</si>
  <si>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</si>
  <si>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</si>
  <si>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</si>
  <si>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</si>
  <si>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</si>
  <si>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</si>
  <si>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</si>
  <si>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</si>
  <si>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</si>
  <si>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</si>
  <si>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</si>
  <si>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</si>
  <si>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</si>
  <si>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</si>
  <si>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</si>
  <si>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</si>
  <si>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</si>
  <si>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</si>
  <si>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</si>
  <si>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</si>
  <si>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</si>
  <si>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</si>
  <si>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</si>
  <si>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</si>
  <si>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</si>
  <si>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</si>
  <si>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</si>
  <si>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</si>
  <si>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</si>
  <si>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</si>
  <si>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</si>
  <si>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</si>
  <si>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</si>
  <si>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</si>
  <si>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</si>
  <si>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</si>
  <si>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</si>
  <si>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</si>
  <si>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</si>
  <si>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</si>
  <si>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</si>
  <si>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</si>
  <si>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</si>
  <si>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</si>
  <si>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</si>
  <si>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</si>
  <si>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</si>
  <si>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</si>
  <si>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</si>
  <si>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</si>
  <si>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</si>
  <si>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</si>
  <si>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</si>
  <si>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</si>
  <si>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</si>
  <si>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</si>
  <si>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</si>
  <si>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</si>
  <si>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</si>
  <si>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</si>
  <si>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</si>
  <si>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</si>
  <si>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</si>
  <si>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</si>
  <si>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</si>
  <si>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</si>
  <si>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</si>
  <si>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</si>
  <si>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</si>
  <si>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</si>
  <si>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</si>
  <si>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</si>
  <si>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</si>
  <si>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</si>
  <si>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</si>
  <si>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</si>
  <si>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</si>
  <si>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</si>
  <si>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</si>
  <si>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</si>
  <si>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</si>
  <si>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</si>
  <si>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</si>
  <si>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</si>
  <si>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</si>
  <si>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</si>
  <si>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</si>
  <si>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</si>
  <si>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</si>
  <si>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</si>
  <si>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</si>
  <si>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</si>
  <si>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</si>
  <si>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</si>
  <si>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</si>
  <si>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</si>
  <si>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</si>
  <si>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</si>
  <si>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</si>
  <si>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</si>
  <si>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</si>
  <si>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</si>
  <si>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</si>
  <si>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</si>
  <si>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</si>
  <si>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</si>
  <si>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</si>
  <si>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</si>
  <si>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</si>
  <si>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</si>
  <si>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</si>
  <si>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</si>
  <si>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</si>
  <si>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</si>
  <si>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</si>
  <si>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</si>
  <si>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</si>
  <si>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</si>
  <si>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</si>
  <si>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</si>
  <si>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</si>
  <si>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</si>
  <si>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</si>
  <si>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</si>
  <si>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</si>
  <si>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</si>
  <si>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</si>
  <si>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</si>
  <si>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</si>
  <si>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</si>
  <si>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</si>
  <si>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</si>
  <si>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</si>
  <si>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</si>
  <si>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</si>
  <si>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</si>
  <si>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</si>
  <si>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</si>
  <si>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</si>
  <si>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</si>
  <si>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</si>
  <si>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</si>
  <si>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</si>
  <si>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</si>
  <si>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</si>
  <si>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</si>
  <si>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</si>
  <si>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</si>
  <si>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</si>
  <si>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</si>
  <si>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</si>
  <si>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</si>
  <si>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</si>
  <si>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</si>
  <si>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</si>
  <si>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</si>
  <si>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</si>
  <si>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</si>
  <si>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</si>
  <si>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</si>
  <si>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</si>
  <si>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</si>
  <si>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</si>
  <si>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</si>
  <si>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</si>
  <si>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</si>
  <si>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</si>
  <si>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</si>
  <si>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</si>
  <si>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</si>
  <si>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</si>
  <si>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</si>
  <si>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</si>
  <si>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</si>
  <si>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</si>
  <si>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</si>
  <si>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</si>
  <si>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</si>
  <si>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</si>
  <si>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</si>
  <si>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</si>
  <si>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</si>
  <si>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</si>
  <si>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</si>
  <si>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</si>
  <si>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</si>
  <si>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</si>
  <si>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</si>
  <si>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</si>
  <si>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</si>
  <si>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</si>
  <si>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</si>
  <si>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</si>
  <si>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</si>
  <si>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</si>
  <si>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</si>
  <si>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</si>
  <si>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</si>
  <si>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</si>
  <si>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</si>
  <si>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</si>
  <si>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</si>
  <si>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</si>
  <si>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</si>
  <si>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</si>
  <si>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</si>
  <si>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</si>
  <si>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</si>
  <si>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</si>
  <si>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</si>
  <si>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</si>
  <si>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</si>
  <si>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</si>
  <si>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</si>
  <si>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</si>
  <si>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</si>
  <si>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</si>
  <si>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</si>
  <si>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</si>
  <si>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</si>
  <si>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</si>
  <si>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</si>
  <si>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</si>
  <si>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</si>
  <si>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</si>
  <si>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</si>
  <si>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</si>
  <si>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</si>
  <si>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</si>
  <si>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</si>
  <si>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</si>
  <si>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</si>
  <si>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</si>
  <si>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</si>
  <si>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</si>
  <si>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</si>
  <si>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</si>
  <si>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</si>
  <si>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</si>
  <si>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</si>
  <si>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</si>
  <si>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</si>
  <si>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</si>
  <si>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</si>
  <si>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</si>
  <si>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</si>
  <si>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</si>
  <si>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</si>
  <si>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</si>
  <si>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</si>
  <si>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</si>
  <si>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</si>
  <si>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</si>
  <si>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</si>
  <si>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</si>
  <si>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</si>
  <si>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</si>
  <si>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</si>
  <si>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</si>
  <si>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</si>
  <si>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</si>
  <si>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</si>
  <si>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</si>
  <si>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</si>
  <si>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</si>
  <si>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</si>
  <si>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</si>
  <si>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</si>
  <si>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</si>
  <si>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</si>
  <si>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</si>
  <si>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</si>
  <si>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</si>
  <si>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</si>
  <si>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</si>
  <si>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</si>
  <si>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</si>
  <si>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</si>
  <si>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</si>
  <si>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</si>
  <si>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</si>
  <si>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</si>
  <si>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</si>
  <si>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</si>
  <si>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</si>
  <si>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</si>
  <si>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</si>
  <si>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</si>
  <si>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</si>
  <si>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</si>
  <si>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</si>
  <si>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</si>
  <si>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</si>
  <si>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</si>
  <si>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</si>
  <si>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</si>
  <si>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</si>
  <si>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</si>
  <si>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</si>
  <si>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</si>
  <si>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</si>
  <si>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</si>
  <si>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</si>
  <si>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</si>
  <si>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</si>
  <si>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</si>
  <si>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</si>
  <si>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</si>
  <si>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</si>
  <si>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</si>
  <si>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</si>
  <si>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</si>
  <si>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</si>
  <si>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</si>
  <si>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</si>
  <si>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</si>
  <si>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</si>
  <si>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</si>
  <si>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</si>
  <si>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</si>
  <si>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</si>
  <si>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</si>
  <si>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</si>
  <si>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</si>
  <si>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</si>
  <si>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</si>
  <si>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</si>
  <si>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</si>
  <si>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</si>
  <si>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</si>
  <si>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</si>
  <si>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</si>
  <si>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</si>
  <si>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</si>
  <si>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</si>
  <si>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</si>
  <si>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</si>
  <si>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</si>
  <si>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</si>
  <si>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</si>
  <si>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</si>
  <si>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</si>
  <si>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</si>
  <si>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</si>
  <si>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</si>
  <si>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</si>
  <si>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</si>
  <si>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</si>
  <si>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</si>
  <si>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</si>
  <si>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</si>
  <si>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</si>
  <si>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</si>
  <si>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</si>
  <si>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</si>
  <si>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</si>
  <si>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</si>
  <si>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</si>
  <si>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</si>
  <si>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</si>
  <si>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</si>
  <si>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</si>
  <si>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</si>
  <si>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</si>
  <si>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</si>
  <si>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</si>
  <si>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</si>
  <si>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</si>
  <si>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</si>
  <si>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</si>
  <si>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</si>
  <si>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</si>
  <si>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</si>
  <si>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</si>
  <si>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</si>
  <si>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</si>
  <si>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</si>
  <si>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</si>
  <si>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</si>
  <si>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</si>
  <si>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</si>
  <si>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</si>
  <si>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</si>
  <si>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</si>
  <si>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</si>
  <si>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</si>
  <si>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</si>
  <si>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</si>
  <si>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</si>
  <si>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</si>
  <si>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</si>
  <si>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</si>
  <si>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</si>
  <si>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</si>
  <si>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</si>
  <si>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</si>
  <si>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</si>
  <si>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</si>
  <si>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</si>
  <si>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</si>
  <si>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</si>
  <si>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</si>
  <si>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</si>
  <si>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</si>
  <si>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</si>
  <si>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</si>
  <si>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</si>
  <si>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</si>
  <si>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</si>
  <si>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</si>
  <si>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</si>
  <si>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</si>
  <si>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</si>
  <si>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</si>
  <si>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</si>
  <si>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</si>
  <si>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</si>
  <si>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</si>
  <si>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</si>
  <si>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</si>
  <si>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</si>
  <si>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</si>
  <si>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</si>
  <si>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</si>
  <si>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</si>
  <si>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</si>
  <si>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</si>
  <si>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</si>
  <si>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</si>
  <si>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</si>
  <si>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</si>
  <si>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</si>
  <si>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</si>
  <si>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</si>
  <si>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</si>
  <si>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</si>
  <si>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</si>
  <si>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</si>
  <si>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</si>
  <si>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</si>
  <si>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</si>
  <si>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</si>
  <si>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</si>
  <si>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</si>
  <si>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</si>
  <si>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</si>
  <si>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</si>
  <si>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</si>
  <si>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</si>
  <si>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</si>
  <si>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</si>
  <si>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</si>
  <si>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</si>
  <si>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</si>
  <si>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</si>
  <si>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</si>
  <si>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</si>
  <si>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</si>
  <si>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</si>
  <si>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</si>
  <si>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</si>
  <si>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</si>
  <si>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</si>
  <si>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</si>
  <si>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</si>
  <si>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</si>
  <si>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</si>
  <si>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</si>
  <si>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</si>
  <si>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</si>
  <si>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</si>
  <si>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</si>
  <si>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</si>
  <si>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</si>
  <si>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</si>
  <si>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</si>
  <si>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</si>
  <si>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</si>
  <si>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</si>
  <si>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</si>
  <si>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</si>
  <si>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</si>
  <si>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</si>
  <si>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</si>
  <si>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</si>
  <si>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</si>
  <si>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</si>
  <si>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</si>
  <si>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</si>
  <si>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</si>
  <si>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</si>
  <si>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</si>
  <si>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</si>
  <si>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</si>
  <si>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</si>
  <si>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</si>
  <si>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</si>
  <si>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</si>
  <si>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</si>
  <si>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</si>
  <si>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</si>
  <si>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</si>
  <si>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</si>
  <si>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</si>
  <si>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</si>
  <si>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</si>
  <si>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</si>
  <si>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</si>
  <si>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</si>
  <si>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</si>
  <si>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</si>
  <si>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</si>
  <si>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</si>
  <si>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</si>
  <si>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</si>
  <si>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</si>
  <si>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</si>
  <si>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</si>
  <si>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</si>
  <si>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</si>
  <si>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</si>
  <si>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</si>
  <si>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</si>
  <si>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</si>
  <si>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</si>
  <si>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</si>
  <si>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</si>
  <si>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</si>
  <si>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</si>
  <si>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</si>
  <si>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</si>
  <si>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</si>
  <si>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</si>
  <si>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</si>
  <si>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</si>
  <si>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</si>
  <si>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</si>
  <si>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</si>
  <si>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</si>
  <si>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</si>
  <si>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</si>
  <si>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</si>
  <si>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</si>
  <si>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</si>
  <si>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</si>
  <si>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</si>
  <si>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</si>
  <si>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</si>
  <si>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</si>
  <si>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</si>
  <si>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</si>
  <si>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</si>
  <si>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</si>
  <si>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</si>
  <si>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</si>
  <si>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</si>
  <si>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</si>
  <si>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</si>
  <si>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</si>
  <si>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</si>
  <si>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</si>
  <si>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</si>
  <si>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</si>
  <si>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</si>
  <si>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</si>
  <si>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</si>
  <si>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</si>
  <si>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</si>
  <si>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</si>
  <si>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</si>
  <si>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</si>
  <si>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</si>
  <si>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</si>
  <si>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</si>
  <si>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</si>
  <si>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</si>
  <si>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</si>
  <si>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</si>
  <si>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</si>
  <si>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</si>
  <si>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</si>
  <si>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</si>
  <si>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</si>
  <si>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</si>
  <si>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</si>
  <si>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</si>
  <si>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</si>
  <si>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</si>
  <si>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</si>
  <si>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</si>
  <si>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</si>
  <si>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</si>
  <si>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</si>
  <si>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</si>
  <si>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</si>
  <si>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</si>
  <si>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</si>
  <si>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</si>
  <si>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</si>
  <si>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</si>
  <si>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</si>
  <si>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</si>
  <si>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</si>
  <si>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</si>
  <si>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</si>
  <si>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</si>
  <si>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</si>
  <si>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</si>
  <si>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</si>
  <si>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</si>
  <si>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</si>
  <si>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</si>
  <si>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</si>
  <si>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</si>
  <si>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</si>
  <si>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</si>
  <si>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</si>
  <si>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</si>
  <si>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</si>
  <si>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</si>
  <si>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</si>
  <si>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</si>
  <si>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</si>
  <si>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</si>
  <si>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</si>
  <si>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</si>
  <si>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</si>
  <si>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</si>
  <si>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</si>
  <si>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</si>
  <si>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</si>
  <si>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</si>
  <si>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</si>
  <si>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</si>
  <si>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</si>
  <si>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</si>
  <si>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</si>
  <si>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</si>
  <si>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</si>
  <si>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</si>
  <si>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</si>
  <si>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</si>
  <si>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</si>
  <si>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</si>
  <si>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</si>
  <si>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</si>
  <si>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</si>
  <si>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</si>
  <si>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</si>
  <si>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</si>
  <si>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</si>
  <si>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</si>
  <si>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</si>
  <si>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</si>
  <si>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</si>
  <si>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</si>
  <si>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</si>
  <si>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</si>
  <si>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</si>
  <si>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</si>
  <si>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</si>
  <si>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</si>
  <si>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</si>
  <si>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</si>
  <si>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</si>
  <si>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</si>
  <si>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</si>
  <si>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</si>
  <si>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</si>
  <si>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</si>
  <si>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</si>
  <si>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</si>
  <si>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</si>
  <si>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</si>
  <si>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</si>
  <si>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</si>
  <si>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</si>
  <si>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</si>
  <si>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</si>
  <si>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</si>
  <si>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</si>
  <si>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</si>
  <si>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</si>
  <si>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</si>
  <si>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</si>
  <si>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</si>
  <si>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</si>
  <si>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</si>
  <si>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</si>
  <si>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</si>
  <si>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</si>
  <si>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</si>
  <si>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</si>
  <si>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</si>
  <si>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</si>
  <si>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</si>
  <si>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</si>
  <si>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</si>
  <si>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</si>
  <si>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</si>
  <si>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</si>
  <si>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</si>
  <si>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</si>
  <si>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</si>
  <si>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</si>
  <si>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</si>
  <si>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</si>
  <si>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</si>
  <si>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</si>
  <si>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</si>
  <si>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</si>
  <si>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</si>
  <si>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</si>
  <si>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</si>
  <si>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</si>
  <si>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</si>
  <si>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</si>
  <si>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</si>
  <si>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</si>
  <si>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</si>
  <si>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</si>
  <si>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</si>
  <si>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</si>
  <si>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</si>
  <si>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</si>
  <si>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</si>
  <si>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</si>
  <si>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</si>
  <si>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</si>
  <si>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</si>
  <si>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</si>
  <si>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</si>
  <si>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</si>
  <si>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</si>
  <si>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</si>
  <si>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</si>
  <si>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</si>
  <si>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</si>
  <si>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</si>
  <si>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</si>
  <si>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</si>
  <si>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</si>
  <si>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</si>
  <si>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</si>
  <si>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</si>
  <si>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</si>
  <si>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</si>
  <si>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</si>
  <si>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</si>
  <si>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</si>
  <si>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</si>
  <si>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</si>
  <si>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</si>
  <si>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</si>
  <si>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</si>
  <si>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</si>
  <si>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</si>
  <si>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</si>
  <si>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</si>
  <si>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</si>
  <si>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</si>
  <si>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</si>
  <si>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</si>
  <si>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</si>
  <si>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</si>
  <si>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</si>
  <si>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</si>
  <si>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</si>
  <si>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</si>
  <si>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</si>
  <si>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</si>
  <si>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</si>
  <si>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</si>
  <si>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</si>
  <si>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</si>
  <si>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</si>
  <si>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</si>
  <si>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</si>
  <si>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</si>
  <si>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</si>
  <si>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</si>
  <si>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</si>
  <si>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</si>
  <si>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</si>
  <si>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</si>
  <si>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</si>
  <si>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</si>
  <si>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</si>
  <si>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</si>
  <si>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</si>
  <si>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</si>
  <si>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</si>
  <si>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</si>
  <si>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</si>
  <si>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</si>
  <si>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</si>
  <si>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</si>
  <si>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</si>
  <si>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</si>
  <si>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</si>
  <si>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</si>
  <si>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</si>
  <si>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</si>
  <si>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</si>
  <si>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</si>
  <si>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</si>
  <si>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</si>
  <si>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</si>
  <si>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</si>
  <si>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</si>
  <si>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</si>
  <si>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</si>
  <si>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</si>
  <si>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</si>
  <si>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</si>
  <si>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</si>
  <si>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</si>
  <si>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</si>
  <si>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</si>
  <si>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</si>
  <si>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</si>
  <si>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</si>
  <si>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</si>
  <si>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</si>
  <si>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</si>
  <si>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</si>
  <si>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</si>
  <si>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</si>
  <si>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</si>
  <si>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</si>
  <si>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</si>
  <si>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</si>
  <si>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</si>
  <si>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</si>
  <si>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</si>
  <si>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</si>
  <si>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</si>
  <si>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</si>
  <si>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</si>
  <si>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</si>
  <si>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</si>
  <si>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</si>
  <si>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</si>
  <si>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</si>
  <si>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</si>
  <si>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</si>
  <si>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</si>
  <si>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</si>
  <si>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</si>
  <si>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</si>
  <si>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</si>
  <si>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</si>
  <si>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</si>
  <si>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</si>
  <si>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</si>
  <si>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</si>
  <si>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</si>
  <si>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</si>
  <si>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</si>
  <si>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</si>
  <si>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</si>
  <si>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</si>
  <si>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</si>
  <si>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</si>
  <si>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</si>
  <si>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</si>
  <si>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</si>
  <si>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</si>
  <si>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</si>
  <si>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</si>
  <si>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</si>
  <si>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</si>
  <si>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</si>
  <si>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</si>
  <si>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</si>
  <si>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</si>
  <si>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</si>
  <si>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</si>
  <si>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</si>
  <si>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</si>
  <si>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</si>
  <si>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</si>
  <si>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</si>
  <si>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</si>
  <si>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</si>
  <si>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</si>
  <si>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</si>
  <si>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</si>
  <si>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</si>
  <si>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</si>
  <si>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</si>
  <si>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</si>
  <si>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</si>
  <si>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</si>
  <si>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</si>
  <si>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</si>
  <si>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</si>
  <si>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</si>
  <si>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</si>
  <si>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</si>
  <si>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</si>
  <si>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</si>
  <si>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</si>
  <si>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</si>
  <si>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</si>
  <si>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</si>
  <si>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</si>
  <si>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</si>
  <si>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</si>
  <si>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</si>
  <si>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</si>
  <si>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</si>
  <si>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</si>
  <si>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</si>
  <si>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</si>
  <si>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</si>
  <si>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</si>
  <si>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</si>
  <si>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</si>
  <si>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</si>
  <si>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</si>
  <si>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</si>
  <si>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</si>
  <si>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</si>
  <si>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</si>
  <si>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</si>
  <si>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</si>
  <si>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</si>
  <si>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</si>
  <si>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</si>
  <si>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</si>
  <si>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</si>
  <si>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</si>
  <si>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</si>
  <si>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</si>
  <si>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</si>
  <si>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</si>
  <si>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</si>
  <si>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</si>
  <si>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</si>
  <si>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</si>
  <si>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</si>
  <si>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</si>
  <si>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</si>
  <si>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</si>
  <si>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</si>
  <si>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</si>
  <si>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</si>
  <si>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</si>
  <si>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</si>
  <si>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</si>
  <si>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</si>
  <si>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</si>
  <si>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</si>
  <si>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</si>
  <si>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</si>
  <si>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</si>
  <si>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</si>
  <si>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</si>
  <si>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</si>
  <si>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</si>
  <si>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</si>
  <si>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</si>
  <si>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</si>
  <si>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</si>
  <si>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</si>
  <si>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</si>
  <si>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</si>
  <si>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</si>
  <si>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</si>
  <si>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</si>
  <si>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</si>
  <si>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</si>
  <si>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</si>
  <si>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</si>
  <si>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</si>
  <si>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</si>
  <si>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</si>
  <si>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</si>
  <si>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</si>
  <si>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</si>
  <si>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</si>
  <si>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</si>
  <si>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</si>
  <si>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</si>
  <si>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</si>
  <si>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</si>
  <si>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</si>
  <si>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</si>
  <si>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</si>
  <si>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</si>
  <si>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</si>
  <si>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</si>
  <si>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</si>
  <si>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</si>
  <si>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</si>
  <si>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</si>
  <si>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</si>
  <si>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</si>
  <si>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</si>
  <si>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</si>
  <si>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</si>
  <si>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</si>
  <si>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</si>
  <si>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</si>
  <si>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</si>
  <si>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</si>
  <si>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</si>
  <si>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</si>
  <si>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</si>
  <si>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</si>
  <si>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</si>
  <si>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</si>
  <si>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</si>
  <si>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</si>
  <si>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</si>
  <si>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</si>
  <si>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</si>
  <si>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</si>
  <si>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</si>
  <si>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</si>
  <si>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</si>
  <si>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</si>
  <si>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</si>
  <si>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</si>
  <si>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</si>
  <si>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</si>
  <si>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</si>
  <si>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</si>
  <si>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</si>
  <si>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</si>
  <si>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</si>
  <si>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</si>
  <si>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</si>
  <si>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</si>
  <si>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</si>
  <si>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</si>
  <si>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</si>
  <si>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</si>
  <si>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</si>
  <si>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</si>
  <si>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</si>
  <si>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</si>
  <si>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</si>
  <si>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</si>
  <si>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</si>
  <si>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</si>
  <si>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</si>
  <si>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</si>
  <si>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</si>
  <si>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</si>
  <si>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</si>
  <si>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</si>
  <si>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</si>
  <si>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</si>
  <si>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</si>
  <si>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</si>
  <si>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</si>
  <si>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</si>
  <si>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</si>
  <si>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</si>
  <si>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</si>
  <si>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</si>
  <si>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</si>
  <si>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</si>
  <si>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</si>
  <si>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</si>
  <si>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</si>
  <si>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</si>
  <si>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</si>
  <si>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</si>
  <si>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</si>
  <si>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</si>
  <si>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</si>
  <si>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</si>
  <si>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</si>
  <si>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</si>
  <si>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</si>
  <si>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</si>
  <si>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</si>
  <si>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</si>
  <si>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</si>
  <si>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</si>
  <si>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</si>
  <si>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</si>
  <si>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</si>
  <si>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</si>
  <si>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</si>
  <si>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</si>
  <si>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</si>
  <si>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</si>
  <si>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</si>
  <si>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</si>
  <si>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</si>
  <si>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</si>
  <si>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</si>
  <si>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</si>
  <si>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</si>
  <si>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</si>
  <si>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</si>
  <si>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</si>
  <si>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</si>
  <si>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</si>
  <si>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</si>
  <si>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</si>
  <si>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</si>
  <si>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</si>
  <si>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</si>
  <si>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</si>
  <si>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</si>
  <si>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</si>
  <si>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</si>
  <si>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</si>
  <si>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</si>
  <si>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</si>
  <si>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</si>
  <si>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</si>
  <si>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</si>
  <si>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</si>
  <si>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</si>
  <si>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</si>
  <si>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</si>
  <si>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</si>
  <si>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</si>
  <si>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</si>
  <si>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</si>
  <si>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</si>
  <si>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</si>
  <si>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</si>
  <si>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</si>
  <si>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</si>
  <si>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</si>
  <si>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</si>
  <si>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</si>
  <si>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</si>
  <si>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</si>
  <si>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</si>
  <si>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</si>
  <si>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</si>
  <si>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</si>
  <si>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</si>
  <si>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</si>
  <si>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</si>
  <si>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</si>
  <si>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</si>
  <si>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</si>
  <si>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</si>
  <si>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</si>
  <si>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</si>
  <si>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</si>
  <si>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</si>
  <si>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</si>
  <si>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</si>
  <si>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</si>
  <si>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</si>
  <si>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</si>
  <si>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</si>
  <si>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</si>
  <si>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</si>
  <si>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</si>
  <si>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</si>
  <si>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</si>
  <si>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</si>
  <si>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</si>
  <si>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</si>
  <si>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</si>
  <si>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</si>
  <si>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</si>
  <si>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</si>
  <si>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</si>
  <si>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</si>
  <si>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</si>
  <si>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</si>
  <si>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</si>
  <si>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</si>
  <si>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</si>
  <si>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</si>
  <si>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</si>
  <si>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</si>
  <si>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</si>
  <si>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</si>
  <si>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</si>
  <si>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</si>
  <si>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</si>
  <si>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</si>
  <si>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</si>
  <si>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</si>
  <si>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</si>
  <si>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</si>
  <si>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</si>
  <si>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</si>
  <si>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</si>
  <si>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</si>
  <si>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</si>
  <si>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</si>
  <si>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</si>
  <si>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</si>
  <si>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</si>
  <si>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</si>
  <si>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</si>
  <si>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</si>
  <si>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</si>
  <si>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</si>
  <si>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</si>
  <si>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</si>
  <si>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</si>
  <si>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</si>
  <si>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</si>
  <si>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</si>
  <si>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</si>
  <si>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</si>
  <si>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</si>
  <si>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</si>
  <si>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</si>
  <si>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</si>
  <si>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</si>
  <si>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</si>
  <si>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</si>
  <si>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</si>
  <si>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</si>
  <si>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</si>
  <si>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</si>
  <si>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</si>
  <si>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</si>
  <si>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</si>
  <si>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</si>
  <si>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</si>
  <si>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</si>
  <si>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</si>
  <si>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</si>
  <si>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</si>
  <si>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</si>
  <si>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</si>
  <si>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</si>
  <si>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</si>
  <si>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</si>
  <si>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</si>
  <si>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</si>
  <si>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</si>
  <si>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</si>
  <si>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</si>
  <si>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</si>
  <si>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</si>
  <si>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</si>
  <si>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</si>
  <si>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</si>
  <si>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</si>
  <si>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</si>
  <si>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</si>
  <si>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</si>
  <si>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</si>
  <si>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</si>
  <si>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</si>
  <si>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</si>
  <si>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</si>
  <si>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</si>
  <si>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</si>
  <si>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</si>
  <si>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</si>
  <si>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</si>
  <si>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</si>
  <si>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</si>
  <si>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</si>
  <si>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</si>
  <si>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</si>
  <si>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</si>
  <si>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</si>
  <si>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</si>
  <si>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</si>
  <si>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</si>
  <si>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</si>
  <si>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</si>
  <si>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</si>
  <si>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</si>
  <si>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</si>
  <si>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</si>
  <si>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</si>
  <si>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</si>
  <si>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</si>
  <si>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</si>
  <si>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</si>
  <si>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</si>
  <si>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</si>
  <si>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</si>
  <si>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</si>
  <si>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</si>
  <si>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</si>
  <si>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</si>
  <si>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</si>
  <si>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</si>
  <si>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</si>
  <si>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</si>
  <si>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</si>
  <si>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</si>
  <si>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</si>
  <si>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</si>
  <si>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</si>
  <si>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</si>
  <si>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</si>
  <si>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</si>
  <si>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</si>
  <si>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</si>
  <si>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</si>
  <si>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</si>
  <si>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</si>
  <si>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</si>
  <si>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</si>
  <si>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</si>
  <si>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</si>
  <si>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</si>
  <si>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</si>
  <si>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</si>
  <si>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</si>
  <si>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</si>
  <si>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</si>
  <si>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</si>
  <si>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</si>
  <si>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</si>
  <si>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</si>
  <si>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</si>
  <si>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</si>
  <si>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</si>
  <si>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</si>
  <si>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</si>
  <si>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</si>
  <si>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</si>
  <si>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</si>
  <si>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</si>
  <si>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</si>
  <si>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</si>
  <si>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</si>
  <si>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</si>
  <si>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</si>
  <si>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</si>
  <si>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</si>
  <si>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</si>
  <si>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</si>
  <si>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</si>
  <si>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</si>
  <si>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</si>
  <si>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</si>
  <si>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</si>
  <si>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</si>
  <si>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</si>
  <si>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</si>
  <si>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</si>
  <si>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</si>
  <si>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</si>
  <si>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</si>
  <si>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</si>
  <si>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</si>
  <si>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</si>
  <si>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</si>
  <si>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</si>
  <si>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</si>
  <si>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</si>
  <si>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</si>
  <si>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</si>
  <si>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</si>
  <si>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</si>
  <si>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</si>
  <si>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</si>
  <si>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</si>
  <si>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</si>
  <si>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</si>
  <si>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</si>
  <si>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</si>
  <si>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</si>
  <si>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</si>
  <si>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</si>
  <si>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</si>
  <si>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</si>
  <si>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</si>
  <si>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</si>
  <si>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</si>
  <si>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</si>
  <si>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</si>
  <si>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</si>
  <si>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</si>
  <si>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</si>
  <si>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</si>
  <si>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</si>
  <si>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</si>
  <si>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</si>
  <si>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</si>
  <si>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</si>
  <si>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</si>
  <si>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</si>
  <si>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</si>
  <si>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</si>
  <si>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</si>
  <si>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</si>
  <si>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</si>
  <si>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</si>
  <si>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</si>
  <si>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</si>
  <si>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</si>
  <si>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</si>
  <si>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</si>
  <si>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</si>
  <si>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</si>
  <si>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</si>
  <si>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</si>
  <si>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</si>
  <si>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</si>
  <si>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</si>
  <si>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</si>
  <si>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</si>
  <si>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</si>
  <si>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</si>
  <si>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</si>
  <si>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</si>
  <si>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</si>
  <si>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</si>
  <si>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</si>
  <si>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</si>
  <si>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</si>
  <si>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</si>
  <si>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</si>
  <si>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</si>
  <si>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</si>
  <si>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</si>
  <si>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</si>
  <si>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</si>
  <si>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</si>
  <si>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</si>
  <si>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</si>
  <si>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</si>
  <si>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</si>
  <si>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</si>
  <si>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</si>
  <si>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</si>
  <si>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</si>
  <si>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</si>
  <si>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</si>
  <si>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</si>
  <si>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</si>
  <si>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</si>
  <si>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</si>
  <si>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</si>
  <si>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</si>
  <si>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</si>
  <si>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</si>
  <si>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</si>
  <si>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</si>
  <si>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</si>
  <si>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</si>
  <si>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</si>
  <si>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</si>
  <si>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</si>
  <si>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</si>
  <si>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</si>
  <si>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</si>
  <si>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</si>
  <si>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</si>
  <si>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</si>
  <si>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</si>
  <si>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</si>
  <si>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</si>
  <si>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</si>
  <si>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</si>
  <si>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</si>
  <si>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</si>
  <si>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</si>
  <si>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</si>
  <si>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</si>
  <si>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</si>
  <si>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</si>
  <si>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</si>
  <si>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</si>
  <si>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</si>
  <si>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</si>
  <si>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</si>
  <si>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</si>
  <si>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</si>
  <si>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</si>
  <si>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</si>
  <si>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</si>
  <si>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</si>
  <si>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</si>
  <si>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</si>
  <si>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</si>
  <si>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</si>
  <si>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</si>
  <si>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</si>
  <si>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</si>
  <si>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</si>
  <si>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</si>
  <si>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</si>
  <si>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</si>
  <si>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</si>
  <si>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</si>
  <si>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</si>
  <si>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</si>
  <si>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</si>
  <si>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</si>
  <si>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</si>
  <si>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</si>
  <si>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</si>
  <si>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</si>
  <si>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</si>
  <si>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</si>
  <si>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</si>
  <si>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</si>
  <si>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</si>
  <si>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</si>
  <si>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</si>
  <si>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</si>
  <si>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</si>
  <si>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</si>
  <si>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</si>
  <si>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</si>
  <si>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</si>
  <si>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</si>
  <si>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</si>
  <si>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</si>
  <si>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</si>
  <si>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</si>
  <si>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</si>
  <si>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</si>
  <si>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</si>
  <si>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</si>
  <si>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</si>
  <si>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</si>
  <si>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</si>
  <si>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</si>
  <si>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</si>
  <si>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</si>
  <si>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</si>
  <si>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</si>
  <si>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</si>
  <si>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</si>
  <si>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</si>
  <si>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</si>
  <si>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</si>
  <si>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</si>
  <si>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</si>
  <si>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</si>
  <si>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</si>
  <si>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</si>
  <si>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</si>
  <si>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</si>
  <si>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</si>
  <si>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</si>
  <si>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</si>
  <si>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</si>
  <si>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</si>
  <si>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</si>
  <si>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</si>
  <si>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</si>
  <si>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</si>
  <si>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</si>
  <si>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</si>
  <si>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</si>
  <si>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</si>
  <si>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</si>
  <si>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</si>
  <si>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</si>
  <si>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</si>
  <si>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</si>
  <si>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</si>
  <si>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</si>
  <si>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</si>
  <si>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</si>
  <si>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</si>
  <si>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</si>
  <si>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</si>
  <si>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</si>
  <si>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</si>
  <si>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</si>
  <si>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</si>
  <si>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</si>
  <si>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</si>
  <si>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</si>
  <si>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</si>
  <si>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</si>
  <si>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</si>
  <si>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</si>
  <si>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</si>
  <si>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</si>
  <si>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</si>
  <si>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</si>
  <si>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</si>
  <si>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</si>
  <si>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</si>
  <si>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</si>
  <si>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</si>
  <si>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</si>
  <si>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</si>
  <si>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</si>
  <si>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</si>
  <si>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</si>
  <si>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</si>
  <si>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</si>
  <si>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</si>
  <si>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</si>
  <si>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</si>
  <si>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</si>
  <si>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</si>
  <si>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</si>
  <si>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</si>
  <si>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</si>
  <si>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</si>
  <si>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</si>
  <si>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</si>
  <si>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</si>
  <si>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</si>
  <si>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</si>
  <si>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</si>
  <si>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</si>
  <si>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</si>
  <si>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</si>
  <si>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</si>
  <si>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</si>
  <si>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</si>
  <si>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</si>
  <si>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</si>
  <si>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</si>
  <si>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</si>
  <si>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</si>
  <si>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</si>
  <si>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</si>
  <si>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</si>
  <si>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</si>
  <si>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</si>
  <si>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</si>
  <si>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</si>
  <si>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</si>
  <si>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</si>
  <si>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</si>
  <si>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</si>
  <si>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</si>
  <si>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</si>
  <si>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</si>
  <si>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</si>
  <si>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</si>
  <si>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</si>
  <si>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</si>
  <si>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</si>
  <si>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</si>
  <si>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</si>
  <si>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</si>
  <si>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</si>
  <si>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</si>
  <si>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</si>
  <si>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</si>
  <si>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</si>
  <si>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</si>
  <si>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</si>
  <si>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</si>
  <si>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</si>
  <si>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</si>
  <si>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</si>
  <si>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</si>
  <si>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</si>
  <si>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</si>
  <si>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</si>
  <si>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</si>
  <si>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</si>
  <si>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</si>
  <si>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</si>
  <si>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</si>
  <si>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</si>
  <si>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</si>
  <si>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</si>
  <si>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</si>
  <si>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</si>
  <si>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</si>
  <si>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</si>
  <si>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</si>
  <si>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</si>
  <si>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</si>
  <si>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</si>
  <si>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</si>
  <si>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</si>
  <si>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</si>
  <si>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</si>
  <si>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</si>
  <si>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</si>
  <si>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</si>
  <si>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</si>
  <si>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</si>
  <si>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</si>
  <si>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</si>
  <si>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</si>
  <si>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</si>
  <si>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</si>
  <si>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</si>
  <si>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</si>
  <si>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</si>
  <si>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</si>
  <si>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</si>
  <si>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</si>
  <si>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</si>
  <si>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</si>
  <si>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</si>
  <si>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</si>
  <si>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</si>
  <si>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</si>
  <si>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</si>
  <si>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</si>
  <si>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</si>
  <si>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</si>
  <si>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</si>
  <si>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</si>
  <si>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</si>
  <si>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</si>
  <si>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</si>
  <si>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</si>
  <si>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</si>
  <si>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</si>
  <si>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</si>
  <si>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</si>
  <si>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</si>
  <si>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</si>
  <si>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</si>
  <si>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</si>
  <si>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</si>
  <si>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</si>
  <si>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</si>
  <si>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</si>
  <si>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</si>
  <si>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</si>
  <si>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</si>
  <si>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</si>
  <si>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</si>
  <si>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</si>
  <si>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</si>
  <si>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</si>
  <si>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</si>
  <si>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</si>
  <si>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</si>
  <si>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</si>
  <si>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</si>
  <si>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</si>
  <si>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</si>
  <si>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</si>
  <si>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</si>
  <si>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</si>
  <si>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</si>
  <si>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</si>
  <si>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</si>
  <si>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</si>
  <si>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</si>
  <si>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</si>
  <si>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</si>
  <si>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</si>
  <si>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</si>
  <si>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</si>
  <si>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</si>
  <si>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</si>
  <si>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</si>
  <si>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</si>
  <si>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</si>
  <si>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</si>
  <si>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</si>
  <si>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</si>
  <si>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</si>
  <si>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</si>
  <si>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</si>
  <si>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</si>
  <si>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</si>
  <si>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</si>
  <si>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</si>
  <si>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</si>
  <si>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</si>
  <si>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</si>
  <si>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</si>
  <si>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</si>
  <si>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</si>
  <si>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</si>
  <si>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</si>
  <si>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</si>
  <si>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</si>
  <si>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</si>
  <si>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</si>
  <si>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</si>
  <si>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</si>
  <si>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</si>
  <si>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</si>
  <si>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</si>
  <si>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</si>
  <si>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</si>
  <si>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</si>
  <si>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</si>
  <si>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</si>
  <si>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</si>
  <si>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</si>
  <si>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</si>
  <si>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</si>
  <si>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</si>
  <si>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</si>
  <si>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</si>
  <si>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</si>
  <si>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</si>
  <si>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</si>
  <si>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</si>
  <si>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</si>
  <si>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</si>
  <si>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</si>
  <si>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</si>
  <si>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</si>
  <si>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</si>
  <si>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</si>
  <si>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</si>
  <si>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</si>
  <si>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</si>
  <si>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</si>
  <si>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</si>
  <si>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</si>
  <si>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</si>
  <si>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</si>
  <si>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</si>
  <si>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</si>
  <si>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</si>
  <si>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</si>
  <si>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</si>
  <si>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</si>
  <si>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</si>
  <si>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</si>
  <si>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</si>
  <si>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</si>
  <si>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</si>
  <si>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</si>
  <si>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</si>
  <si>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</si>
  <si>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</si>
  <si>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</si>
  <si>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</si>
  <si>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</si>
  <si>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</si>
  <si>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</si>
  <si>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</si>
  <si>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</si>
  <si>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</si>
  <si>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</si>
  <si>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</si>
  <si>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</si>
  <si>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</si>
  <si>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</si>
  <si>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</si>
  <si>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</si>
  <si>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</si>
  <si>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</si>
  <si>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</si>
  <si>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</si>
  <si>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</si>
  <si>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</si>
  <si>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</si>
  <si>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</si>
  <si>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</si>
  <si>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</si>
  <si>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</si>
  <si>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</si>
  <si>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</si>
  <si>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</si>
  <si>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</si>
  <si>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</si>
  <si>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</si>
  <si>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</si>
  <si>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</si>
  <si>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</si>
  <si>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</si>
  <si>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</si>
  <si>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</si>
  <si>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</si>
  <si>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</si>
  <si>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</si>
  <si>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</si>
  <si>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</si>
  <si>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</si>
  <si>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</si>
  <si>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</si>
  <si>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</si>
  <si>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</si>
  <si>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</si>
  <si>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</si>
  <si>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</si>
  <si>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</si>
  <si>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</si>
  <si>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</si>
  <si>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</si>
  <si>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</si>
  <si>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</si>
  <si>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</si>
  <si>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</si>
  <si>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</si>
  <si>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</si>
  <si>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</si>
  <si>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</si>
  <si>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</si>
  <si>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</si>
  <si>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</si>
  <si>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</si>
  <si>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</si>
  <si>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</si>
  <si>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</si>
  <si>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</si>
  <si>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</si>
  <si>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</si>
  <si>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</si>
  <si>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</si>
  <si>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</si>
  <si>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</si>
  <si>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</si>
  <si>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</si>
  <si>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</si>
  <si>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</si>
  <si>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</si>
  <si>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</si>
  <si>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</si>
  <si>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</si>
  <si>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</si>
  <si>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</si>
  <si>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</si>
  <si>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</si>
  <si>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</si>
  <si>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</si>
  <si>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</si>
  <si>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</si>
  <si>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</si>
  <si>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</si>
  <si>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</si>
  <si>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</si>
  <si>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</si>
  <si>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</si>
  <si>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</si>
  <si>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</si>
  <si>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</si>
  <si>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</si>
  <si>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</si>
  <si>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</si>
  <si>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</si>
  <si>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</si>
  <si>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</si>
  <si>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</si>
  <si>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</si>
  <si>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</si>
  <si>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</si>
  <si>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</si>
  <si>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</si>
  <si>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</si>
  <si>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</si>
  <si>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</si>
  <si>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</si>
  <si>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</si>
  <si>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</si>
  <si>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</si>
  <si>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</si>
  <si>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</si>
  <si>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</si>
  <si>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</si>
  <si>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</si>
  <si>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</si>
  <si>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</si>
  <si>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</si>
  <si>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</si>
  <si>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</si>
  <si>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</si>
  <si>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</si>
  <si>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</si>
  <si>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</si>
  <si>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</si>
  <si>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</si>
  <si>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</si>
  <si>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</si>
  <si>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</si>
  <si>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</si>
  <si>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</si>
  <si>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</si>
  <si>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</si>
  <si>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</si>
  <si>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</si>
  <si>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</si>
  <si>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</si>
  <si>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</si>
  <si>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</si>
  <si>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</si>
  <si>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</si>
  <si>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</si>
  <si>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</si>
  <si>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</si>
  <si>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</si>
  <si>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</si>
  <si>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</si>
  <si>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</si>
  <si>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</si>
  <si>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</si>
  <si>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</si>
  <si>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</si>
  <si>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</si>
  <si>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</si>
  <si>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</si>
  <si>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</si>
  <si>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</si>
  <si>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</si>
  <si>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</si>
  <si>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</si>
  <si>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</si>
  <si>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</si>
  <si>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</si>
  <si>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</si>
  <si>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</si>
  <si>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</si>
  <si>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</si>
  <si>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</si>
  <si>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</si>
  <si>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</si>
  <si>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</si>
  <si>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</si>
  <si>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</si>
  <si>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</si>
  <si>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</si>
  <si>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</si>
  <si>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</si>
  <si>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</si>
  <si>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</si>
  <si>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</si>
  <si>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</si>
  <si>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</si>
  <si>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</si>
  <si>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</si>
  <si>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</si>
  <si>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</si>
  <si>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</si>
  <si>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</si>
  <si>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</si>
  <si>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</si>
  <si>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</si>
  <si>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</si>
  <si>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</si>
  <si>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</si>
  <si>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</si>
  <si>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</si>
  <si>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</si>
  <si>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</si>
  <si>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</si>
  <si>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</si>
  <si>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</si>
  <si>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</si>
  <si>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</si>
  <si>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</si>
  <si>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</si>
  <si>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</si>
  <si>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</si>
  <si>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</si>
  <si>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</si>
  <si>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</si>
  <si>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</si>
  <si>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</si>
  <si>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</si>
  <si>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</si>
  <si>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</si>
  <si>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</si>
  <si>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</si>
  <si>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</si>
  <si>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</si>
  <si>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</si>
  <si>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</si>
  <si>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</si>
  <si>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</si>
  <si>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</si>
  <si>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</si>
  <si>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</si>
  <si>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</si>
  <si>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</si>
  <si>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</si>
  <si>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</si>
  <si>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</si>
  <si>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</si>
  <si>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</si>
  <si>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</si>
  <si>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</si>
  <si>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</si>
  <si>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</si>
  <si>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</si>
  <si>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</si>
  <si>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</si>
  <si>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</si>
  <si>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</si>
  <si>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</si>
  <si>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</si>
  <si>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</si>
  <si>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</si>
  <si>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</si>
  <si>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</si>
  <si>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</si>
  <si>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</si>
  <si>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</si>
  <si>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</si>
  <si>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</si>
  <si>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</si>
  <si>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</si>
  <si>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</si>
  <si>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</si>
  <si>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</si>
  <si>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</si>
  <si>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</si>
  <si>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</si>
  <si>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</si>
  <si>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</si>
  <si>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</si>
  <si>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</si>
  <si>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</si>
  <si>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</si>
  <si>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</si>
  <si>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</si>
  <si>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</si>
  <si>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</si>
  <si>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</si>
  <si>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</si>
  <si>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</si>
  <si>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</si>
  <si>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</si>
  <si>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</si>
  <si>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</si>
  <si>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</si>
  <si>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</si>
  <si>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</si>
  <si>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</si>
  <si>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</si>
  <si>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</si>
  <si>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</si>
  <si>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</si>
  <si>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</si>
  <si>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</si>
  <si>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</si>
  <si>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</si>
  <si>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</si>
  <si>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</si>
  <si>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</si>
  <si>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</si>
  <si>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</si>
  <si>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</si>
  <si>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</si>
  <si>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</si>
  <si>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</si>
  <si>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</si>
  <si>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</si>
  <si>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</si>
  <si>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</si>
  <si>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</si>
  <si>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</si>
  <si>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</si>
  <si>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</si>
  <si>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</si>
  <si>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</si>
  <si>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</si>
  <si>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</si>
  <si>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</si>
  <si>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</si>
  <si>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</si>
  <si>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</si>
  <si>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</si>
  <si>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</si>
  <si>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</si>
  <si>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</si>
  <si>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</si>
  <si>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</si>
  <si>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</si>
  <si>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</si>
  <si>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</si>
  <si>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</si>
  <si>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</si>
  <si>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</si>
  <si>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</si>
  <si>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</si>
  <si>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</si>
  <si>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</si>
  <si>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</si>
  <si>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</si>
  <si>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</si>
  <si>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</si>
  <si>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</si>
  <si>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</si>
  <si>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</si>
  <si>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</si>
  <si>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</si>
  <si>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</si>
  <si>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</si>
  <si>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</si>
  <si>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</si>
  <si>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</si>
  <si>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</si>
  <si>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</si>
  <si>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</si>
  <si>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</si>
  <si>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</si>
  <si>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</si>
  <si>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</si>
  <si>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</si>
  <si>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</si>
  <si>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</si>
  <si>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</si>
  <si>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</si>
  <si>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</si>
  <si>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</si>
  <si>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</si>
  <si>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</si>
  <si>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</si>
  <si>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</si>
  <si>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</si>
  <si>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</si>
  <si>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</si>
  <si>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</si>
  <si>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</si>
  <si>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</si>
  <si>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</si>
  <si>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</si>
  <si>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</si>
  <si>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</si>
  <si>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</si>
  <si>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</si>
  <si>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</si>
  <si>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</si>
  <si>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</si>
  <si>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</si>
  <si>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</si>
  <si>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</si>
  <si>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</si>
  <si>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</si>
  <si>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</si>
  <si>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</si>
  <si>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</si>
  <si>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</si>
  <si>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</si>
  <si>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</si>
  <si>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</si>
  <si>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</si>
  <si>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</si>
  <si>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</si>
  <si>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</si>
  <si>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</si>
  <si>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</si>
  <si>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</si>
  <si>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</si>
  <si>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</si>
  <si>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</si>
  <si>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</si>
  <si>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</si>
  <si>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</si>
  <si>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</si>
  <si>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</si>
  <si>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</si>
  <si>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</si>
  <si>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</si>
  <si>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</si>
  <si>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</si>
  <si>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</si>
  <si>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</si>
  <si>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</si>
  <si>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</si>
  <si>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</si>
  <si>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</si>
  <si>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</si>
  <si>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</si>
  <si>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</si>
  <si>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</si>
  <si>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</si>
  <si>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</si>
  <si>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</si>
  <si>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</si>
  <si>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</si>
  <si>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</si>
  <si>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</si>
  <si>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</si>
  <si>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</si>
  <si>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</si>
  <si>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</si>
  <si>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</si>
  <si>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</si>
  <si>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</si>
  <si>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</si>
  <si>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</si>
  <si>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</si>
  <si>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</si>
  <si>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</si>
  <si>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</si>
  <si>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</si>
  <si>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</si>
  <si>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</si>
  <si>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</si>
  <si>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</si>
  <si>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</si>
  <si>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</si>
  <si>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</si>
  <si>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</si>
  <si>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</si>
  <si>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</si>
  <si>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</si>
  <si>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</si>
  <si>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</si>
  <si>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</si>
  <si>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</si>
  <si>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</si>
  <si>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</si>
  <si>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</si>
  <si>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</si>
  <si>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</si>
  <si>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</si>
  <si>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</si>
  <si>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</si>
  <si>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</si>
  <si>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</si>
  <si>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</si>
  <si>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</si>
  <si>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</si>
  <si>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</si>
  <si>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</si>
  <si>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</si>
  <si>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</si>
  <si>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</si>
  <si>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</si>
  <si>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</si>
  <si>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</si>
  <si>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</si>
  <si>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</si>
  <si>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</si>
  <si>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</si>
  <si>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</si>
  <si>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</si>
  <si>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</si>
  <si>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</si>
  <si>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</si>
  <si>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</si>
  <si>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</si>
  <si>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</si>
  <si>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</si>
  <si>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</si>
  <si>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</si>
  <si>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</si>
  <si>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</si>
  <si>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</si>
  <si>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</si>
  <si>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</si>
  <si>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</si>
  <si>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</si>
  <si>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</si>
  <si>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</si>
  <si>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</si>
  <si>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</si>
  <si>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</si>
  <si>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</si>
  <si>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</si>
  <si>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</si>
  <si>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</si>
  <si>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</si>
  <si>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</si>
  <si>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</si>
  <si>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</si>
  <si>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</si>
  <si>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</si>
  <si>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</si>
  <si>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</si>
  <si>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</si>
  <si>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</si>
  <si>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</si>
  <si>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</si>
  <si>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</si>
  <si>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</si>
  <si>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</si>
  <si>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</si>
  <si>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</si>
  <si>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</si>
  <si>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</si>
  <si>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</si>
  <si>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</si>
  <si>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</si>
  <si>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</si>
  <si>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</si>
  <si>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</si>
  <si>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</si>
  <si>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</si>
  <si>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</si>
  <si>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</si>
  <si>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</si>
  <si>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</si>
  <si>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</si>
  <si>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</si>
  <si>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</si>
  <si>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</si>
  <si>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</si>
  <si>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</si>
  <si>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</si>
  <si>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</si>
  <si>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</si>
  <si>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</si>
  <si>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</si>
  <si>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</si>
  <si>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</si>
  <si>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</si>
  <si>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</si>
  <si>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</si>
  <si>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</si>
  <si>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</si>
  <si>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</si>
  <si>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</si>
  <si>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</si>
  <si>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</si>
  <si>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</si>
  <si>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</si>
  <si>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</si>
  <si>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</si>
  <si>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</si>
  <si>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</si>
  <si>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</si>
  <si>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</si>
  <si>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</si>
  <si>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</si>
  <si>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</si>
  <si>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</si>
  <si>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</si>
  <si>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</si>
  <si>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</si>
  <si>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</si>
  <si>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</si>
  <si>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</si>
  <si>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</si>
  <si>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</si>
  <si>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</si>
  <si>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</si>
  <si>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</si>
  <si>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</si>
  <si>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</si>
  <si>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</si>
  <si>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</si>
  <si>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</si>
  <si>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</si>
  <si>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</si>
  <si>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</si>
  <si>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</si>
  <si>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</si>
  <si>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</si>
  <si>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</si>
  <si>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</si>
  <si>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</si>
  <si>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</si>
  <si>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</si>
  <si>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</si>
  <si>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</si>
  <si>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</si>
  <si>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</si>
  <si>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</si>
  <si>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</si>
  <si>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</si>
  <si>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</si>
  <si>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</si>
  <si>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</si>
  <si>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</si>
  <si>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</si>
  <si>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</si>
  <si>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</si>
  <si>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</si>
  <si>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</si>
  <si>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</si>
  <si>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</si>
  <si>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</si>
  <si>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</si>
  <si>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</si>
  <si>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</si>
  <si>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</si>
  <si>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</si>
  <si>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</si>
  <si>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</si>
  <si>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</si>
  <si>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</si>
  <si>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</si>
  <si>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</si>
  <si>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</si>
  <si>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</si>
  <si>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</si>
  <si>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</si>
  <si>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</si>
  <si>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</si>
  <si>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</si>
  <si>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</si>
  <si>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</si>
  <si>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</si>
  <si>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</si>
  <si>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</si>
  <si>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</si>
  <si>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</si>
  <si>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</si>
  <si>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</si>
  <si>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</si>
  <si>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</si>
  <si>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</si>
  <si>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</si>
  <si>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</si>
  <si>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</si>
  <si>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</si>
  <si>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</si>
  <si>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</si>
  <si>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</si>
  <si>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</si>
  <si>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</si>
  <si>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</si>
  <si>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</si>
  <si>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</si>
  <si>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</si>
  <si>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</si>
  <si>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</si>
  <si>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</si>
  <si>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</si>
  <si>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</si>
  <si>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</si>
  <si>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</si>
  <si>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</si>
  <si>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</si>
  <si>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</si>
  <si>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</si>
  <si>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</si>
  <si>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</si>
  <si>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</si>
  <si>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</si>
  <si>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</si>
  <si>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</si>
  <si>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</si>
  <si>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</si>
  <si>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</si>
  <si>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</si>
  <si>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</si>
  <si>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</si>
  <si>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</si>
  <si>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</si>
  <si>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</si>
  <si>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</si>
  <si>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</si>
  <si>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</si>
  <si>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</si>
  <si>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</si>
  <si>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</si>
  <si>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</si>
  <si>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</si>
  <si>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</si>
  <si>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</si>
  <si>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</si>
  <si>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</si>
  <si>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</si>
  <si>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</si>
  <si>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</si>
  <si>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</si>
  <si>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</si>
  <si>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</si>
  <si>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</si>
  <si>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</si>
  <si>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</si>
  <si>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</si>
  <si>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</si>
  <si>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</si>
  <si>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</si>
  <si>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</si>
  <si>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</si>
  <si>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</si>
  <si>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</si>
  <si>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</si>
  <si>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</si>
  <si>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</si>
  <si>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</si>
  <si>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</si>
  <si>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</si>
  <si>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</si>
  <si>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</si>
  <si>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</si>
  <si>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</si>
  <si>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</si>
  <si>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</si>
  <si>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</si>
  <si>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</si>
  <si>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</si>
  <si>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</si>
  <si>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</si>
  <si>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</si>
  <si>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</si>
  <si>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</si>
  <si>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</si>
  <si>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</si>
  <si>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</si>
  <si>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</si>
  <si>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</si>
  <si>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</si>
  <si>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</si>
  <si>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</si>
  <si>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</si>
  <si>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</si>
  <si>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</si>
  <si>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</si>
  <si>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</si>
  <si>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</si>
  <si>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</si>
  <si>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</si>
  <si>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</si>
  <si>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</si>
  <si>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</si>
  <si>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</si>
  <si>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</si>
  <si>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</si>
  <si>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</si>
  <si>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</si>
  <si>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</si>
  <si>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</si>
  <si>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</si>
  <si>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</si>
  <si>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</si>
  <si>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</si>
  <si>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</si>
  <si>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</si>
  <si>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</si>
  <si>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</si>
  <si>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</si>
  <si>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</si>
  <si>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</si>
  <si>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</si>
  <si>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</si>
  <si>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</si>
  <si>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</si>
  <si>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</si>
  <si>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</si>
  <si>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</si>
  <si>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</si>
  <si>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</si>
  <si>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</si>
  <si>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</si>
  <si>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</si>
  <si>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</si>
  <si>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</si>
  <si>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</si>
  <si>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</si>
  <si>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</si>
  <si>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</si>
  <si>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</si>
  <si>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</si>
  <si>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</si>
  <si>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</si>
  <si>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</si>
  <si>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</si>
  <si>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</si>
  <si>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</si>
  <si>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</si>
  <si>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</si>
  <si>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</si>
  <si>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</si>
  <si>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</si>
  <si>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</si>
  <si>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</si>
  <si>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</si>
  <si>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</si>
  <si>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</si>
  <si>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</si>
  <si>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</si>
  <si>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</si>
  <si>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</si>
  <si>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</si>
  <si>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</si>
  <si>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</si>
  <si>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</si>
  <si>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</si>
  <si>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</si>
  <si>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</si>
  <si>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</si>
  <si>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</si>
  <si>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</si>
  <si>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</si>
  <si>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</si>
  <si>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</si>
  <si>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</si>
  <si>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</si>
  <si>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</si>
  <si>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</si>
  <si>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</si>
  <si>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</si>
  <si>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</si>
  <si>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</si>
  <si>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</si>
  <si>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</si>
  <si>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</si>
  <si>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</si>
  <si>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</si>
  <si>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</si>
  <si>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</si>
  <si>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</si>
  <si>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</si>
  <si>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</si>
  <si>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</si>
  <si>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</si>
  <si>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</si>
  <si>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</si>
  <si>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</si>
  <si>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</si>
  <si>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</si>
  <si>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</si>
  <si>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</si>
  <si>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</si>
  <si>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</si>
  <si>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</si>
  <si>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</si>
  <si>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</si>
  <si>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</si>
  <si>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</si>
  <si>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</si>
  <si>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</si>
  <si>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</si>
  <si>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</si>
  <si>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</si>
  <si>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</si>
  <si>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</si>
  <si>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</si>
  <si>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</si>
  <si>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</si>
  <si>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</si>
  <si>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</si>
  <si>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</si>
  <si>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</si>
  <si>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</si>
  <si>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</si>
  <si>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</si>
  <si>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</si>
  <si>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</si>
  <si>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</si>
  <si>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</si>
  <si>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</si>
  <si>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</si>
  <si>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</si>
  <si>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</si>
  <si>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</si>
  <si>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</si>
  <si>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</si>
  <si>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</si>
  <si>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</si>
  <si>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</si>
  <si>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</si>
  <si>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</si>
  <si>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</si>
  <si>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</si>
  <si>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</si>
  <si>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</si>
  <si>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</si>
  <si>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</si>
  <si>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</si>
  <si>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</si>
  <si>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</si>
  <si>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</si>
  <si>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</si>
  <si>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</si>
  <si>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</si>
  <si>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</si>
  <si>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</si>
  <si>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</si>
  <si>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</si>
  <si>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</si>
  <si>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</si>
  <si>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</si>
  <si>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</si>
  <si>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</si>
  <si>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</si>
  <si>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</si>
  <si>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</si>
  <si>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</si>
  <si>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</si>
  <si>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</si>
  <si>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</si>
  <si>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</si>
  <si>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</si>
  <si>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</si>
  <si>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</si>
  <si>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</si>
  <si>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</si>
  <si>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</si>
  <si>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</si>
  <si>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</si>
  <si>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</si>
  <si>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</si>
  <si>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</si>
  <si>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</si>
  <si>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</si>
  <si>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</si>
  <si>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</si>
  <si>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</si>
  <si>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</si>
  <si>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</si>
  <si>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</si>
  <si>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</si>
  <si>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</si>
  <si>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</si>
  <si>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</si>
  <si>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</si>
  <si>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</si>
  <si>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</si>
  <si>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</si>
  <si>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</si>
  <si>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</si>
  <si>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</si>
  <si>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</si>
  <si>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</si>
  <si>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</si>
  <si>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</si>
  <si>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</si>
  <si>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</si>
  <si>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</si>
  <si>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</si>
  <si>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</si>
  <si>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</si>
  <si>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</si>
  <si>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</si>
  <si>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</si>
  <si>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</si>
  <si>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</si>
  <si>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</si>
  <si>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</si>
  <si>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</si>
  <si>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</si>
  <si>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</si>
  <si>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</si>
  <si>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</si>
  <si>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</si>
  <si>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</si>
  <si>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</si>
  <si>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</si>
  <si>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</si>
  <si>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</si>
  <si>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</si>
  <si>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</si>
  <si>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</si>
  <si>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</si>
  <si>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</si>
  <si>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</si>
  <si>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</si>
  <si>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</si>
  <si>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</si>
  <si>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</si>
  <si>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</si>
  <si>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</si>
  <si>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</si>
  <si>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</si>
  <si>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</si>
  <si>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</si>
  <si>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</si>
  <si>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</si>
  <si>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</si>
  <si>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</si>
  <si>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</si>
  <si>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</si>
  <si>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</si>
  <si>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</si>
  <si>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</si>
  <si>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</si>
  <si>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</si>
  <si>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</si>
  <si>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</si>
  <si>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</si>
  <si>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</si>
  <si>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</si>
  <si>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</si>
  <si>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</si>
  <si>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</si>
  <si>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</si>
  <si>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</si>
  <si>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</si>
  <si>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</si>
  <si>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</si>
  <si>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</si>
  <si>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</si>
  <si>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</si>
  <si>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</si>
  <si>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</si>
  <si>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</si>
  <si>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</si>
  <si>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</si>
  <si>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</si>
  <si>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</si>
  <si>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</si>
  <si>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</si>
  <si>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</si>
  <si>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</si>
  <si>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</si>
  <si>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</si>
  <si>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</si>
  <si>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</si>
  <si>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</si>
  <si>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</si>
  <si>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</si>
  <si>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</si>
  <si>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</si>
  <si>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</si>
  <si>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</si>
  <si>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</si>
  <si>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</si>
  <si>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</si>
  <si>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</si>
  <si>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</si>
  <si>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</si>
  <si>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</si>
  <si>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</si>
  <si>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</si>
  <si>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</si>
  <si>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</si>
  <si>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</si>
  <si>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</si>
  <si>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</si>
  <si>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</si>
  <si>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</si>
  <si>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</si>
  <si>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</si>
  <si>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</si>
  <si>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</si>
  <si>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</si>
  <si>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</si>
  <si>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</si>
  <si>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</si>
  <si>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</si>
  <si>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</si>
  <si>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</si>
  <si>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</si>
  <si>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</si>
  <si>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</si>
  <si>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</si>
  <si>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</si>
  <si>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</si>
  <si>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</si>
  <si>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</si>
  <si>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</si>
  <si>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</si>
  <si>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</si>
  <si>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</si>
  <si>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</si>
  <si>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</si>
  <si>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</si>
  <si>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</si>
  <si>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</si>
  <si>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</si>
  <si>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</si>
  <si>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</si>
  <si>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</si>
  <si>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</si>
  <si>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</si>
  <si>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</si>
  <si>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</si>
  <si>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</si>
  <si>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</si>
  <si>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</si>
  <si>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</si>
  <si>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</si>
  <si>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</si>
  <si>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</si>
  <si>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</si>
  <si>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</si>
  <si>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</si>
  <si>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</si>
  <si>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</si>
  <si>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</si>
  <si>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</si>
  <si>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</si>
  <si>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</si>
  <si>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</si>
  <si>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</si>
  <si>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</si>
  <si>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</si>
  <si>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</si>
  <si>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</si>
  <si>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</si>
  <si>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</si>
  <si>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</si>
  <si>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</si>
  <si>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</si>
  <si>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</si>
  <si>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</si>
  <si>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</si>
  <si>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</si>
  <si>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</si>
  <si>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</si>
  <si>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</si>
  <si>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</si>
  <si>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</si>
  <si>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</si>
  <si>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</si>
  <si>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</si>
  <si>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</si>
  <si>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</si>
  <si>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</si>
  <si>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</si>
  <si>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</si>
  <si>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</si>
  <si>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</si>
  <si>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</si>
  <si>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</si>
  <si>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</si>
  <si>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</si>
  <si>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</si>
  <si>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</si>
  <si>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</si>
  <si>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</si>
  <si>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</si>
  <si>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</si>
  <si>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</si>
  <si>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</si>
  <si>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</si>
  <si>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</si>
  <si>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</si>
  <si>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</si>
  <si>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</si>
  <si>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</si>
  <si>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</si>
  <si>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</si>
  <si>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</si>
  <si>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</si>
  <si>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</si>
  <si>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</si>
  <si>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</si>
  <si>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</si>
  <si>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</si>
  <si>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</si>
  <si>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</si>
  <si>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</si>
  <si>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</si>
  <si>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</si>
  <si>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</si>
  <si>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</si>
  <si>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</si>
  <si>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</si>
  <si>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</si>
  <si>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</si>
  <si>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</si>
  <si>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</si>
  <si>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</si>
  <si>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</si>
  <si>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</si>
  <si>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</si>
  <si>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</si>
  <si>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</si>
  <si>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</si>
  <si>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</si>
  <si>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</si>
  <si>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</si>
  <si>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</si>
  <si>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</si>
  <si>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</si>
  <si>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</si>
  <si>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</si>
  <si>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</si>
  <si>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</si>
  <si>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</si>
  <si>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</si>
  <si>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</si>
  <si>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</si>
  <si>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</si>
  <si>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</si>
  <si>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</si>
  <si>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</si>
  <si>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</si>
  <si>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</si>
  <si>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</si>
  <si>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</si>
  <si>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</si>
  <si>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</si>
  <si>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</si>
  <si>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</si>
  <si>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</si>
  <si>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</si>
  <si>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</si>
  <si>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</si>
  <si>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</si>
  <si>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</si>
  <si>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</si>
  <si>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</si>
  <si>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</si>
  <si>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</si>
  <si>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</si>
  <si>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</si>
  <si>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</si>
  <si>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</si>
  <si>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</si>
  <si>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</si>
  <si>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</si>
  <si>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</si>
  <si>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</si>
  <si>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</si>
  <si>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</si>
  <si>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</si>
  <si>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</si>
  <si>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</si>
  <si>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</si>
  <si>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</si>
  <si>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</si>
  <si>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</si>
  <si>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</si>
  <si>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</si>
  <si>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</si>
  <si>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</si>
  <si>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</si>
  <si>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</si>
  <si>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</si>
  <si>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</si>
  <si>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</si>
  <si>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</si>
  <si>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</si>
  <si>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</si>
  <si>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</si>
  <si>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</si>
  <si>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</si>
  <si>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</si>
  <si>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</si>
  <si>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</si>
  <si>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</si>
  <si>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</si>
  <si>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</si>
  <si>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</si>
  <si>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</si>
  <si>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</si>
  <si>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</si>
  <si>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</si>
  <si>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</si>
  <si>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</si>
  <si>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</si>
  <si>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</si>
  <si>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</si>
  <si>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</si>
  <si>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</si>
  <si>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</si>
  <si>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</si>
  <si>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</si>
  <si>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</si>
  <si>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</si>
  <si>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</si>
  <si>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</si>
  <si>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</si>
  <si>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</si>
  <si>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</si>
  <si>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</si>
  <si>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</si>
  <si>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</si>
  <si>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</si>
  <si>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</si>
  <si>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</si>
  <si>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</si>
  <si>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</si>
  <si>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</si>
  <si>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</si>
  <si>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</si>
  <si>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</si>
  <si>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</si>
  <si>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</si>
  <si>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</si>
  <si>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</si>
  <si>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</si>
  <si>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</si>
  <si>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</si>
  <si>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</si>
  <si>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</si>
  <si>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</si>
  <si>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</si>
  <si>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</si>
  <si>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</si>
  <si>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</si>
  <si>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</si>
  <si>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</si>
  <si>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</si>
  <si>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</si>
  <si>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</si>
  <si>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</si>
  <si>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</si>
  <si>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</si>
  <si>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</si>
  <si>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</si>
  <si>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</si>
  <si>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</si>
  <si>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</si>
  <si>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</si>
  <si>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</si>
  <si>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</si>
  <si>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</si>
  <si>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</si>
  <si>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</si>
  <si>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</si>
  <si>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</si>
  <si>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</si>
  <si>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</si>
  <si>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</si>
  <si>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</si>
  <si>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</si>
  <si>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</si>
  <si>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</si>
  <si>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</si>
  <si>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</si>
  <si>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</si>
  <si>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</si>
  <si>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</si>
  <si>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</si>
  <si>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</si>
  <si>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</si>
  <si>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</si>
  <si>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</si>
  <si>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</si>
  <si>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</si>
  <si>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</si>
  <si>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</si>
  <si>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</si>
  <si>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</si>
  <si>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</si>
  <si>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</si>
  <si>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</si>
  <si>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</si>
  <si>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</si>
  <si>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</si>
  <si>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</si>
  <si>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</si>
  <si>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</si>
  <si>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</si>
  <si>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</si>
  <si>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</si>
  <si>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</si>
  <si>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</si>
  <si>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</si>
  <si>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</si>
  <si>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</si>
  <si>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</si>
  <si>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</si>
  <si>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</si>
  <si>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</si>
  <si>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</si>
  <si>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</si>
  <si>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</si>
  <si>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</si>
  <si>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</si>
  <si>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</si>
  <si>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</si>
  <si>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</si>
  <si>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</si>
  <si>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</si>
  <si>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</si>
  <si>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</si>
  <si>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</si>
  <si>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</si>
  <si>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</si>
  <si>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</si>
  <si>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</si>
  <si>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</si>
  <si>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</si>
  <si>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</si>
  <si>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</si>
  <si>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</si>
  <si>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</si>
  <si>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</si>
  <si>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</si>
  <si>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</si>
  <si>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</si>
  <si>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</si>
  <si>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</si>
  <si>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</si>
  <si>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</si>
  <si>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</si>
  <si>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</si>
  <si>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</si>
  <si>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</si>
  <si>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</si>
  <si>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</si>
  <si>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</si>
  <si>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</si>
  <si>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</si>
  <si>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</si>
  <si>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</si>
  <si>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</si>
  <si>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</si>
  <si>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</si>
  <si>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</si>
  <si>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</si>
  <si>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</si>
  <si>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</si>
  <si>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</si>
  <si>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</si>
  <si>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</si>
  <si>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</si>
  <si>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</si>
  <si>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</si>
  <si>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</si>
  <si>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</si>
  <si>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</si>
  <si>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</si>
  <si>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</si>
  <si>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</si>
  <si>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</si>
  <si>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</si>
  <si>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</si>
  <si>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</si>
  <si>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</si>
  <si>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</si>
  <si>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</si>
  <si>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</si>
  <si>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</si>
  <si>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</si>
  <si>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</si>
  <si>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</si>
  <si>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</si>
  <si>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</si>
  <si>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</si>
  <si>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</si>
  <si>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</si>
  <si>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</si>
  <si>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</si>
  <si>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</si>
  <si>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</si>
  <si>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</si>
  <si>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</si>
  <si>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</si>
  <si>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</si>
  <si>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</si>
  <si>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</si>
  <si>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</si>
  <si>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</si>
  <si>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</si>
  <si>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</si>
  <si>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</si>
  <si>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</si>
  <si>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</si>
  <si>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</si>
  <si>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</si>
  <si>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</si>
  <si>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</si>
  <si>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</si>
  <si>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</si>
  <si>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</si>
  <si>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</si>
  <si>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</si>
  <si>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</si>
  <si>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</si>
  <si>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</si>
  <si>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</si>
  <si>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</si>
  <si>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</si>
  <si>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</si>
  <si>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</si>
  <si>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</si>
  <si>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</si>
  <si>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</si>
  <si>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</si>
  <si>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</si>
  <si>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</si>
  <si>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</si>
  <si>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</si>
  <si>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</si>
  <si>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</si>
  <si>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</si>
  <si>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</si>
  <si>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</si>
  <si>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</si>
  <si>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</si>
  <si>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</si>
  <si>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</si>
  <si>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</si>
  <si>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</si>
  <si>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</si>
  <si>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</si>
  <si>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</si>
  <si>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</si>
  <si>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</si>
  <si>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</si>
  <si>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</si>
  <si>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</si>
  <si>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</si>
  <si>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</si>
  <si>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</si>
  <si>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</si>
  <si>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</si>
  <si>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</si>
  <si>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</si>
  <si>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</si>
  <si>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</si>
  <si>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</si>
  <si>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</si>
  <si>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</si>
  <si>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</si>
  <si>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</si>
  <si>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</si>
  <si>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</si>
  <si>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</si>
  <si>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</si>
  <si>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</si>
  <si>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</si>
  <si>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</si>
  <si>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</si>
  <si>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</si>
  <si>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</si>
  <si>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</si>
  <si>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</si>
  <si>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</si>
  <si>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</si>
  <si>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</si>
  <si>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</si>
  <si>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</si>
  <si>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</si>
  <si>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</si>
  <si>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</si>
  <si>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</si>
  <si>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</si>
  <si>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</si>
  <si>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</si>
  <si>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</si>
  <si>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</si>
  <si>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</si>
  <si>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</si>
  <si>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</si>
  <si>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</si>
  <si>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</si>
  <si>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</si>
  <si>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</si>
  <si>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</si>
  <si>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</si>
  <si>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</si>
  <si>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</si>
  <si>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</si>
  <si>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</si>
  <si>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</si>
  <si>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</si>
  <si>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</si>
  <si>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</si>
  <si>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</si>
  <si>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</si>
  <si>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</si>
  <si>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</si>
  <si>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</si>
  <si>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</si>
  <si>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</si>
  <si>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</si>
  <si>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</si>
  <si>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</si>
  <si>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</si>
  <si>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</si>
  <si>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</si>
  <si>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</si>
  <si>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</si>
  <si>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</si>
  <si>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</si>
  <si>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</si>
  <si>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</si>
  <si>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</si>
  <si>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</si>
  <si>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</si>
  <si>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</si>
  <si>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</si>
  <si>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</si>
  <si>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</si>
  <si>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</si>
  <si>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</si>
  <si>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</si>
  <si>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</si>
  <si>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</si>
  <si>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</si>
  <si>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</si>
  <si>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</si>
  <si>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</si>
  <si>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</si>
  <si>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</si>
  <si>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</si>
  <si>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</si>
  <si>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</si>
  <si>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</si>
  <si>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</si>
  <si>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</si>
  <si>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</si>
  <si>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</si>
  <si>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</si>
  <si>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</si>
  <si>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</si>
  <si>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</si>
  <si>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</si>
  <si>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</si>
  <si>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</si>
  <si>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</si>
  <si>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</si>
  <si>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</si>
  <si>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</si>
  <si>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</si>
  <si>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</si>
  <si>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</si>
  <si>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</si>
  <si>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</si>
  <si>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</si>
  <si>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</si>
  <si>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</si>
  <si>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</si>
  <si>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</si>
  <si>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</si>
  <si>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</si>
  <si>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</si>
  <si>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</si>
  <si>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</si>
  <si>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</si>
  <si>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</si>
  <si>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</si>
  <si>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</si>
  <si>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</si>
  <si>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</si>
  <si>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</si>
  <si>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</si>
  <si>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</si>
  <si>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</si>
  <si>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</si>
  <si>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</si>
  <si>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</si>
  <si>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</si>
  <si>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</si>
  <si>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</si>
  <si>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</si>
  <si>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</si>
  <si>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</si>
  <si>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</si>
  <si>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</si>
  <si>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</si>
  <si>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</si>
  <si>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</si>
  <si>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</si>
  <si>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</si>
  <si>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</si>
  <si>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</si>
  <si>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</si>
  <si>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</si>
  <si>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</si>
  <si>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</si>
  <si>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</si>
  <si>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</si>
  <si>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</si>
  <si>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</si>
  <si>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</si>
  <si>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</si>
  <si>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</si>
  <si>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</si>
  <si>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</si>
  <si>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</si>
  <si>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</si>
  <si>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</si>
  <si>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</si>
  <si>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</si>
  <si>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</si>
  <si>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</si>
  <si>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</si>
  <si>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</si>
  <si>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</si>
  <si>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</si>
  <si>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</si>
  <si>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</si>
  <si>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</si>
  <si>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</si>
  <si>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</si>
  <si>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</si>
  <si>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</si>
  <si>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</si>
  <si>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</si>
  <si>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</si>
  <si>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</si>
  <si>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</si>
  <si>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</si>
  <si>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</si>
  <si>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</si>
  <si>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</si>
  <si>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</si>
  <si>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</si>
  <si>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</si>
  <si>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</si>
  <si>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</si>
  <si>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</si>
  <si>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</si>
  <si>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</si>
  <si>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</si>
  <si>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</si>
  <si>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</si>
  <si>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</si>
  <si>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</si>
  <si>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</si>
  <si>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</si>
  <si>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</si>
  <si>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</si>
  <si>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</si>
  <si>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</si>
  <si>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</si>
  <si>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</si>
  <si>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</si>
  <si>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</si>
  <si>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</si>
  <si>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</si>
  <si>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</si>
  <si>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</si>
  <si>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</si>
  <si>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</si>
  <si>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</si>
  <si>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</si>
  <si>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</si>
  <si>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</si>
  <si>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</si>
  <si>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</si>
  <si>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</si>
  <si>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</si>
  <si>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</si>
  <si>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</si>
  <si>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</si>
  <si>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</si>
  <si>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</si>
  <si>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</si>
  <si>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</si>
  <si>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</si>
  <si>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</si>
  <si>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</si>
  <si>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</si>
  <si>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</si>
  <si>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</si>
  <si>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</si>
  <si>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</si>
  <si>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</si>
  <si>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</si>
  <si>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</si>
  <si>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</si>
  <si>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</si>
  <si>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</si>
  <si>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</si>
  <si>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</si>
  <si>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</si>
  <si>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</si>
  <si>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</si>
  <si>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</si>
  <si>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</si>
  <si>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</si>
  <si>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</si>
  <si>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</si>
  <si>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</si>
  <si>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</si>
  <si>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</si>
  <si>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</si>
  <si>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</si>
  <si>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</si>
  <si>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</si>
  <si>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</si>
  <si>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</si>
  <si>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</si>
  <si>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</si>
  <si>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</si>
  <si>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</si>
  <si>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</si>
  <si>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</si>
  <si>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</si>
  <si>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</si>
  <si>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</si>
  <si>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</si>
  <si>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</si>
  <si>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</si>
  <si>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</si>
  <si>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</si>
  <si>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</si>
  <si>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</si>
  <si>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</si>
  <si>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</si>
  <si>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</si>
  <si>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</si>
  <si>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</si>
  <si>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</si>
  <si>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</si>
  <si>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</si>
  <si>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</si>
  <si>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</si>
  <si>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</si>
  <si>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</si>
  <si>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</si>
  <si>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</si>
  <si>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</si>
  <si>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</si>
  <si>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</si>
  <si>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</si>
  <si>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</si>
  <si>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</si>
  <si>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</si>
  <si>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</si>
  <si>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</si>
  <si>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</si>
  <si>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</si>
  <si>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</si>
  <si>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</si>
  <si>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</si>
  <si>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</si>
  <si>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</si>
  <si>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</si>
  <si>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</si>
  <si>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</si>
  <si>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</si>
  <si>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</si>
  <si>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</si>
  <si>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</si>
  <si>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</si>
  <si>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</si>
  <si>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</si>
  <si>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</si>
  <si>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</si>
  <si>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</si>
  <si>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</si>
  <si>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</si>
  <si>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</si>
  <si>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</si>
  <si>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</si>
  <si>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</si>
  <si>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</si>
  <si>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</si>
  <si>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</si>
  <si>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</si>
  <si>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</si>
  <si>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</si>
  <si>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</si>
  <si>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</si>
  <si>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</si>
  <si>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</si>
  <si>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</si>
  <si>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</si>
  <si>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</si>
  <si>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</si>
  <si>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</si>
  <si>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</si>
  <si>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</si>
  <si>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</si>
  <si>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</si>
  <si>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</si>
  <si>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</si>
  <si>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</si>
  <si>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</si>
  <si>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</si>
  <si>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</si>
  <si>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</si>
  <si>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</si>
  <si>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</si>
  <si>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</si>
  <si>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</si>
  <si>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</si>
  <si>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</si>
  <si>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</si>
  <si>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</si>
  <si>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</si>
  <si>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</si>
  <si>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</si>
  <si>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</si>
  <si>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</si>
  <si>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</si>
  <si>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</si>
  <si>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</si>
  <si>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</si>
  <si>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</si>
  <si>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</si>
  <si>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</si>
  <si>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</si>
  <si>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</si>
  <si>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</si>
  <si>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</si>
  <si>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</si>
  <si>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</si>
  <si>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</si>
  <si>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</si>
  <si>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</si>
  <si>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</si>
  <si>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</si>
  <si>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</si>
  <si>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</si>
  <si>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</si>
  <si>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</si>
  <si>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</si>
  <si>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</si>
  <si>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</si>
  <si>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</si>
  <si>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</si>
  <si>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</si>
  <si>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</si>
  <si>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</si>
  <si>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</si>
  <si>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</si>
  <si>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</si>
  <si>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</si>
  <si>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</si>
  <si>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</si>
  <si>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</si>
  <si>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</si>
  <si>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</si>
  <si>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</si>
  <si>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</si>
  <si>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</si>
  <si>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</si>
  <si>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</si>
  <si>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</si>
  <si>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</si>
  <si>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</si>
  <si>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</si>
  <si>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</si>
  <si>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</si>
  <si>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</si>
  <si>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</si>
  <si>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</si>
  <si>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</si>
  <si>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</si>
  <si>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</si>
  <si>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</si>
  <si>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</si>
  <si>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</si>
  <si>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</si>
  <si>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</si>
  <si>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</si>
  <si>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</si>
  <si>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</si>
  <si>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</si>
  <si>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</si>
  <si>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</si>
  <si>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</si>
  <si>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</si>
  <si>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</si>
  <si>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</si>
  <si>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</si>
  <si>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</si>
  <si>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</si>
  <si>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</si>
  <si>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</si>
  <si>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</si>
  <si>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</si>
  <si>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</si>
  <si>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</si>
  <si>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</si>
  <si>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</si>
  <si>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</si>
  <si>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</si>
  <si>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</si>
  <si>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</si>
  <si>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</si>
  <si>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</si>
  <si>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</si>
  <si>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</si>
  <si>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</si>
  <si>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</si>
  <si>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</si>
  <si>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</si>
  <si>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</si>
  <si>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</si>
  <si>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</si>
  <si>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</si>
  <si>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</si>
  <si>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</si>
  <si>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</si>
  <si>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</si>
  <si>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</si>
  <si>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</si>
  <si>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</si>
  <si>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</si>
  <si>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</si>
  <si>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</si>
  <si>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</si>
  <si>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</si>
  <si>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</si>
  <si>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</si>
  <si>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</si>
  <si>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</si>
  <si>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</si>
  <si>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</si>
  <si>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</si>
  <si>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</si>
  <si>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</si>
  <si>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</si>
  <si>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</si>
  <si>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</si>
  <si>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</si>
  <si>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</si>
  <si>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</si>
  <si>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</si>
  <si>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</si>
  <si>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</si>
  <si>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</si>
  <si>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</si>
  <si>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</si>
  <si>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</si>
  <si>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</si>
  <si>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</si>
  <si>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</si>
  <si>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</si>
  <si>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</si>
  <si>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</si>
  <si>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</si>
  <si>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</si>
  <si>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</si>
  <si>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</si>
  <si>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</si>
  <si>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</si>
  <si>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</si>
  <si>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</si>
  <si>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</si>
  <si>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</si>
  <si>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</si>
  <si>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</si>
  <si>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</si>
  <si>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</si>
  <si>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</si>
  <si>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</si>
  <si>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</si>
  <si>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</si>
  <si>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</si>
  <si>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</si>
  <si>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</si>
  <si>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</si>
  <si>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</si>
  <si>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</si>
  <si>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</si>
  <si>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</si>
  <si>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</si>
  <si>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</si>
  <si>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</si>
  <si>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</si>
  <si>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</si>
  <si>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</si>
  <si>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</si>
  <si>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</si>
  <si>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</si>
  <si>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</si>
  <si>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</si>
  <si>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</si>
  <si>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</si>
  <si>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</si>
  <si>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</si>
  <si>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</si>
  <si>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</si>
  <si>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</si>
  <si>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</si>
  <si>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</si>
  <si>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</si>
  <si>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</si>
  <si>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</si>
  <si>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</si>
  <si>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</si>
  <si>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</si>
  <si>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</si>
  <si>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</si>
  <si>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</si>
  <si>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</si>
  <si>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</si>
  <si>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</si>
  <si>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</si>
  <si>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</si>
  <si>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</si>
  <si>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</si>
  <si>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</si>
  <si>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</si>
  <si>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</si>
  <si>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</si>
  <si>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</si>
  <si>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</si>
  <si>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</si>
  <si>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</si>
  <si>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</si>
  <si>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</si>
  <si>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</si>
  <si>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</si>
  <si>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</si>
  <si>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</si>
  <si>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</si>
  <si>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</si>
  <si>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</si>
  <si>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</si>
  <si>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</si>
  <si>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</si>
  <si>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</si>
  <si>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</si>
  <si>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</si>
  <si>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</si>
  <si>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</si>
  <si>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</si>
  <si>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</si>
  <si>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</si>
  <si>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</si>
  <si>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</si>
  <si>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</si>
  <si>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</si>
  <si>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</si>
  <si>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</si>
  <si>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</si>
  <si>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</si>
  <si>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</si>
  <si>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</si>
  <si>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</si>
  <si>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</si>
  <si>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</si>
  <si>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</si>
  <si>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</si>
  <si>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</si>
  <si>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</si>
  <si>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</si>
  <si>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</si>
  <si>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</si>
  <si>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</si>
  <si>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</si>
  <si>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</si>
  <si>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</si>
  <si>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</si>
  <si>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</si>
  <si>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</si>
  <si>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</si>
  <si>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</si>
  <si>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</si>
  <si>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</si>
  <si>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</si>
  <si>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</si>
  <si>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</si>
  <si>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</si>
  <si>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</si>
  <si>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</si>
  <si>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</si>
  <si>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</si>
  <si>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</si>
  <si>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</si>
  <si>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</si>
  <si>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</si>
  <si>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</si>
  <si>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</si>
  <si>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</si>
  <si>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</si>
  <si>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</si>
  <si>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</si>
  <si>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</si>
  <si>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</si>
  <si>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</si>
  <si>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</si>
  <si>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</si>
  <si>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</si>
  <si>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</si>
  <si>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</si>
  <si>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</si>
  <si>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</si>
  <si>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</si>
  <si>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</si>
  <si>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</si>
  <si>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</si>
  <si>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</si>
  <si>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</si>
  <si>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</si>
  <si>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</si>
  <si>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</si>
  <si>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</si>
  <si>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</si>
  <si>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</si>
  <si>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</si>
  <si>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</si>
  <si>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</si>
  <si>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</si>
  <si>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</si>
  <si>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</si>
  <si>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</si>
  <si>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</si>
  <si>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</si>
  <si>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</si>
  <si>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</si>
  <si>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</si>
  <si>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</si>
  <si>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</si>
  <si>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</si>
  <si>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</si>
  <si>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</si>
  <si>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</si>
  <si>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</si>
  <si>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</si>
  <si>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</si>
  <si>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</si>
  <si>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</si>
  <si>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</si>
  <si>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</si>
  <si>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</si>
  <si>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</si>
  <si>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</si>
  <si>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</si>
  <si>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</si>
  <si>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</si>
  <si>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</si>
  <si>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</si>
  <si>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</si>
  <si>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</si>
  <si>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</si>
  <si>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</si>
  <si>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</si>
  <si>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</si>
  <si>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</si>
  <si>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</si>
  <si>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</si>
  <si>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</si>
  <si>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</si>
  <si>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</si>
  <si>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</si>
  <si>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</si>
  <si>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</si>
  <si>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</si>
  <si>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</si>
  <si>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</si>
  <si>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</si>
  <si>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</si>
  <si>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</si>
  <si>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</si>
  <si>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</si>
  <si>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</si>
  <si>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</si>
  <si>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</si>
  <si>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</si>
  <si>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</si>
  <si>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</si>
  <si>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</si>
  <si>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</si>
  <si>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</si>
  <si>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</si>
  <si>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</si>
  <si>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</si>
  <si>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</si>
  <si>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</si>
  <si>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</si>
  <si>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</si>
  <si>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</si>
  <si>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</si>
  <si>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</si>
  <si>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</si>
  <si>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</si>
  <si>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</si>
  <si>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</si>
  <si>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</si>
  <si>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</si>
  <si>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</si>
  <si>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</si>
  <si>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</si>
  <si>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</si>
  <si>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</si>
  <si>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</si>
  <si>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</si>
  <si>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</si>
  <si>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</si>
  <si>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</si>
  <si>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</si>
  <si>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</si>
  <si>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</si>
  <si>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</si>
  <si>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</si>
  <si>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</si>
  <si>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</si>
  <si>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</si>
  <si>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</si>
  <si>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</si>
  <si>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</si>
  <si>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</si>
  <si>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</si>
  <si>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</si>
  <si>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</si>
  <si>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</si>
  <si>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</si>
  <si>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</si>
  <si>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</si>
  <si>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</si>
  <si>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</si>
  <si>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</si>
  <si>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</si>
  <si>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</si>
  <si>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</si>
  <si>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</si>
  <si>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</si>
  <si>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</si>
  <si>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</si>
  <si>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</si>
  <si>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</si>
  <si>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</si>
  <si>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</si>
  <si>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</si>
  <si>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</si>
  <si>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</si>
  <si>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</si>
  <si>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</si>
  <si>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</si>
  <si>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</si>
  <si>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</si>
  <si>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</si>
  <si>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</si>
  <si>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</si>
  <si>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</si>
  <si>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</si>
  <si>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</si>
  <si>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</si>
  <si>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</si>
  <si>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</si>
  <si>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</si>
  <si>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</si>
  <si>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</si>
  <si>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</si>
  <si>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</si>
  <si>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</si>
  <si>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</si>
  <si>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</si>
  <si>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</si>
  <si>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</si>
  <si>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</si>
  <si>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</si>
  <si>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</si>
  <si>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</si>
  <si>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</si>
  <si>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</si>
  <si>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</si>
  <si>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</si>
  <si>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</si>
  <si>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</si>
  <si>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</si>
  <si>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</si>
  <si>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</si>
  <si>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</si>
  <si>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</si>
  <si>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</si>
  <si>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</si>
  <si>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</si>
  <si>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</si>
  <si>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</si>
  <si>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</si>
  <si>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</si>
  <si>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</si>
  <si>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</si>
  <si>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</si>
  <si>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</si>
  <si>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</si>
  <si>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</si>
  <si>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</si>
  <si>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</si>
  <si>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</si>
  <si>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</si>
  <si>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</si>
  <si>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</si>
  <si>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</si>
  <si>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</si>
  <si>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</si>
  <si>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</si>
  <si>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</si>
  <si>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</si>
  <si>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</si>
  <si>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</si>
  <si>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</si>
  <si>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</si>
  <si>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</si>
  <si>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</si>
  <si>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</si>
  <si>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</si>
  <si>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</si>
  <si>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</si>
  <si>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</si>
  <si>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</si>
  <si>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</si>
  <si>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</si>
  <si>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</si>
  <si>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</si>
  <si>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</si>
  <si>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</si>
  <si>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</si>
  <si>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</si>
  <si>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</si>
  <si>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</si>
  <si>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</si>
  <si>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</si>
  <si>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</si>
  <si>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</si>
  <si>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</si>
  <si>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</si>
  <si>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</si>
  <si>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</si>
  <si>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</si>
  <si>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</si>
  <si>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</si>
  <si>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</si>
  <si>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</si>
  <si>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</si>
  <si>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</si>
  <si>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</si>
  <si>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</si>
  <si>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</si>
  <si>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</si>
  <si>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</si>
  <si>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</si>
  <si>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</si>
  <si>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</si>
  <si>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</si>
  <si>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</si>
  <si>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</si>
  <si>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</si>
  <si>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</si>
  <si>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</si>
  <si>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</si>
  <si>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</si>
  <si>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</si>
  <si>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</si>
  <si>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</si>
  <si>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</si>
  <si>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</si>
  <si>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</si>
  <si>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</si>
  <si>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</si>
  <si>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</si>
  <si>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</si>
  <si>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</si>
  <si>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</si>
  <si>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</si>
  <si>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</si>
  <si>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</si>
  <si>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</si>
  <si>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</si>
  <si>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</si>
  <si>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</si>
  <si>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</si>
  <si>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</si>
  <si>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</si>
  <si>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</si>
  <si>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</si>
  <si>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</si>
  <si>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</si>
  <si>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</si>
  <si>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</si>
  <si>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</si>
  <si>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</si>
  <si>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</si>
  <si>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</si>
  <si>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</si>
  <si>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</si>
  <si>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</si>
  <si>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</si>
  <si>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</si>
  <si>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</si>
  <si>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</si>
  <si>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</si>
  <si>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</si>
  <si>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</si>
  <si>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</si>
  <si>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</si>
  <si>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</si>
  <si>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</si>
  <si>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</si>
  <si>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</si>
  <si>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</si>
  <si>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</si>
  <si>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</si>
  <si>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</si>
  <si>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</si>
  <si>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</si>
  <si>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</si>
  <si>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</si>
  <si>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</si>
  <si>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</si>
  <si>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</si>
  <si>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</si>
  <si>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</si>
  <si>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</si>
  <si>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</si>
  <si>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</si>
  <si>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</si>
  <si>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</si>
  <si>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</si>
  <si>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</si>
  <si>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</si>
  <si>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</si>
  <si>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</si>
  <si>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</si>
  <si>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</si>
  <si>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</si>
  <si>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</si>
  <si>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</si>
  <si>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</si>
  <si>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</si>
  <si>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</si>
  <si>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</si>
  <si>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</si>
  <si>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</si>
  <si>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</si>
  <si>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</si>
  <si>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</si>
  <si>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</si>
  <si>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</si>
  <si>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</si>
  <si>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</si>
  <si>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</si>
  <si>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</si>
  <si>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</si>
  <si>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</si>
  <si>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</si>
  <si>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</si>
  <si>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</si>
  <si>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</si>
  <si>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</si>
  <si>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</si>
  <si>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</si>
  <si>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</si>
  <si>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</si>
  <si>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</si>
  <si>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</si>
  <si>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</si>
  <si>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</si>
  <si>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</si>
  <si>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</si>
  <si>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</si>
  <si>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</si>
  <si>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</si>
  <si>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</si>
  <si>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</si>
  <si>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</si>
  <si>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</si>
  <si>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</si>
  <si>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</si>
  <si>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</si>
  <si>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</si>
  <si>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</si>
  <si>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</si>
  <si>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</si>
  <si>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</si>
  <si>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</si>
  <si>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</si>
  <si>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</si>
  <si>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</si>
  <si>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</si>
  <si>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</si>
  <si>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</si>
  <si>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</si>
  <si>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</si>
  <si>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</si>
  <si>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</si>
  <si>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</si>
  <si>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</si>
  <si>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</si>
  <si>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</si>
  <si>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</si>
  <si>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</si>
  <si>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</si>
  <si>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</si>
  <si>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</si>
  <si>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</si>
  <si>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</si>
  <si>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</si>
  <si>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</si>
  <si>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</si>
  <si>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</si>
  <si>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</si>
  <si>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</si>
  <si>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</si>
  <si>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</si>
  <si>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</si>
  <si>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</si>
  <si>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</si>
  <si>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</si>
  <si>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</si>
  <si>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</si>
  <si>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</si>
  <si>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</si>
  <si>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</si>
  <si>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</si>
  <si>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</si>
  <si>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</si>
  <si>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</si>
  <si>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</si>
  <si>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</si>
  <si>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</si>
  <si>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</si>
  <si>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</si>
  <si>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</si>
  <si>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</si>
  <si>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</si>
  <si>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</si>
  <si>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</si>
  <si>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</si>
  <si>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</si>
  <si>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</si>
  <si>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</si>
  <si>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</si>
  <si>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</si>
  <si>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</si>
  <si>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</si>
  <si>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</si>
  <si>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</si>
  <si>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</si>
  <si>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</si>
  <si>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</si>
  <si>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</si>
  <si>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</si>
  <si>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</si>
  <si>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</si>
  <si>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</si>
  <si>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</si>
  <si>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</si>
  <si>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</si>
  <si>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</si>
  <si>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</si>
  <si>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</si>
  <si>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</si>
  <si>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</si>
  <si>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</si>
  <si>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</si>
  <si>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</si>
  <si>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</si>
  <si>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</si>
  <si>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</si>
  <si>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</si>
  <si>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</si>
  <si>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</si>
  <si>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</si>
  <si>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</si>
  <si>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</si>
  <si>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</si>
  <si>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</si>
  <si>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</si>
  <si>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</si>
  <si>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</si>
  <si>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</si>
  <si>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</si>
  <si>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</si>
  <si>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</si>
  <si>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</si>
  <si>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</si>
  <si>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</si>
  <si>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</si>
  <si>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</si>
  <si>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</si>
  <si>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</si>
  <si>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</si>
  <si>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</si>
  <si>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</si>
  <si>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</si>
  <si>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</si>
  <si>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</si>
  <si>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</si>
  <si>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</si>
  <si>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</si>
  <si>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</si>
  <si>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</si>
  <si>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</si>
  <si>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</si>
  <si>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</si>
  <si>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</si>
  <si>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</si>
  <si>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</si>
  <si>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</si>
  <si>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</si>
  <si>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</si>
  <si>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</si>
  <si>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</si>
  <si>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</si>
  <si>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</si>
  <si>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</si>
  <si>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</si>
  <si>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</si>
  <si>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</si>
  <si>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</si>
  <si>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</si>
  <si>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</si>
  <si>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</si>
  <si>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</si>
  <si>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</si>
  <si>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</si>
  <si>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</si>
  <si>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</si>
  <si>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</si>
  <si>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</si>
  <si>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</si>
  <si>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</si>
  <si>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</si>
  <si>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</si>
  <si>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</si>
  <si>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</si>
  <si>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</si>
  <si>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</si>
  <si>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</si>
  <si>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</si>
  <si>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</si>
  <si>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</si>
  <si>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</si>
  <si>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</si>
  <si>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</si>
  <si>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</si>
  <si>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</si>
  <si>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</si>
  <si>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</si>
  <si>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</si>
  <si>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</si>
  <si>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</si>
  <si>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</si>
  <si>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</si>
  <si>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</si>
  <si>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</si>
  <si>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</si>
  <si>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</si>
  <si>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</si>
  <si>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</si>
  <si>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</si>
  <si>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</si>
  <si>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</si>
  <si>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</si>
  <si>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</si>
  <si>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</si>
  <si>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</si>
  <si>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</si>
  <si>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</si>
  <si>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</si>
  <si>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</si>
  <si>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</si>
  <si>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</si>
  <si>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</si>
  <si>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</si>
  <si>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</si>
  <si>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</si>
  <si>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</si>
  <si>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</si>
  <si>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</si>
  <si>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</si>
  <si>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</si>
  <si>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</si>
  <si>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</si>
  <si>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</si>
  <si>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</si>
  <si>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</si>
  <si>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</si>
  <si>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</si>
  <si>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</si>
  <si>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</si>
  <si>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</si>
  <si>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</si>
  <si>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</si>
  <si>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</si>
  <si>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</si>
  <si>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</si>
  <si>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</si>
  <si>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</si>
  <si>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</si>
  <si>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</si>
  <si>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</si>
  <si>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</si>
  <si>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</si>
  <si>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</si>
  <si>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</si>
  <si>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</si>
  <si>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</si>
  <si>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</si>
  <si>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</si>
  <si>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</si>
  <si>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</si>
  <si>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</si>
  <si>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</si>
  <si>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</si>
  <si>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</si>
  <si>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</si>
  <si>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</si>
  <si>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</si>
  <si>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</si>
  <si>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</si>
  <si>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</si>
  <si>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</si>
  <si>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</si>
  <si>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</si>
  <si>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</si>
  <si>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</si>
  <si>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</si>
  <si>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</si>
  <si>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</si>
  <si>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</si>
  <si>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</si>
  <si>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</si>
  <si>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</si>
  <si>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</si>
  <si>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</si>
  <si>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</si>
  <si>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</si>
  <si>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</si>
  <si>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</si>
  <si>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</si>
  <si>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</si>
  <si>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</si>
  <si>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</si>
  <si>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</si>
  <si>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</si>
  <si>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</si>
  <si>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</si>
  <si>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</si>
  <si>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</si>
  <si>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</si>
  <si>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</si>
  <si>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</si>
  <si>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</si>
  <si>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</si>
  <si>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</si>
  <si>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</si>
  <si>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</si>
  <si>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</si>
  <si>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</si>
  <si>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</si>
  <si>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</si>
  <si>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</si>
  <si>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</si>
  <si>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</si>
  <si>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</si>
  <si>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</si>
  <si>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</si>
  <si>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</si>
  <si>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</si>
  <si>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</si>
  <si>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</si>
  <si>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</si>
  <si>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</si>
  <si>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</si>
  <si>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</si>
  <si>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</si>
  <si>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</si>
  <si>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</si>
  <si>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</si>
  <si>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</si>
  <si>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</si>
  <si>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</si>
  <si>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</si>
  <si>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</si>
  <si>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</si>
  <si>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</si>
  <si>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</si>
  <si>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</si>
  <si>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</si>
  <si>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</si>
  <si>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</si>
  <si>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</si>
  <si>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</si>
  <si>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</si>
  <si>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</si>
  <si>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</si>
  <si>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</si>
  <si>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</si>
  <si>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</si>
  <si>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</si>
  <si>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</si>
  <si>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</si>
  <si>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</si>
  <si>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</si>
  <si>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</si>
  <si>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</si>
  <si>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</si>
  <si>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</si>
  <si>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</si>
  <si>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</si>
  <si>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</si>
  <si>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</si>
  <si>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</si>
  <si>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</si>
  <si>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</si>
  <si>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</si>
  <si>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</si>
  <si>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</si>
  <si>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</si>
  <si>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</si>
  <si>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</si>
  <si>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</si>
  <si>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</si>
  <si>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</si>
  <si>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</si>
  <si>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</si>
  <si>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</si>
  <si>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</si>
  <si>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</si>
  <si>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</si>
  <si>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</si>
  <si>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</si>
  <si>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</si>
  <si>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</si>
  <si>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</si>
  <si>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</si>
  <si>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</si>
  <si>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</si>
  <si>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</si>
  <si>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</si>
  <si>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</si>
  <si>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</si>
  <si>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</si>
  <si>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</si>
  <si>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</si>
  <si>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</si>
  <si>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</si>
  <si>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</si>
  <si>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</si>
  <si>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</si>
  <si>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</si>
  <si>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</si>
  <si>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</si>
  <si>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</si>
  <si>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</si>
  <si>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</si>
  <si>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</si>
  <si>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</si>
  <si>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</si>
  <si>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</si>
  <si>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</si>
  <si>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</si>
  <si>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</si>
  <si>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</si>
  <si>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</si>
  <si>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</si>
  <si>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</si>
  <si>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</si>
  <si>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</si>
  <si>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</si>
  <si>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</si>
  <si>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</si>
  <si>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</si>
  <si>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</si>
  <si>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</si>
  <si>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</si>
  <si>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</si>
  <si>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</si>
  <si>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</si>
  <si>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</si>
  <si>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</si>
  <si>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</si>
  <si>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</si>
  <si>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</si>
  <si>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</si>
  <si>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</si>
  <si>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</si>
  <si>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</si>
  <si>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</si>
  <si>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</si>
  <si>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</si>
  <si>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</si>
  <si>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</si>
  <si>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</si>
  <si>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</si>
  <si>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</si>
  <si>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</si>
  <si>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</si>
  <si>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</si>
  <si>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</si>
  <si>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</si>
  <si>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</si>
  <si>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</si>
  <si>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</si>
  <si>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</si>
  <si>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</si>
  <si>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</si>
  <si>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</si>
  <si>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</si>
  <si>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</si>
  <si>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</si>
  <si>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</si>
  <si>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</si>
  <si>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</si>
  <si>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</si>
  <si>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</si>
  <si>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</si>
  <si>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</si>
  <si>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</si>
  <si>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</si>
  <si>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</si>
  <si>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</si>
  <si>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</si>
  <si>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</si>
  <si>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</si>
  <si>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</si>
  <si>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</si>
  <si>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</si>
  <si>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</si>
  <si>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</si>
  <si>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</si>
  <si>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</si>
  <si>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</si>
  <si>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</si>
  <si>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</si>
  <si>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</si>
  <si>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</si>
  <si>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</si>
  <si>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</si>
  <si>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</si>
  <si>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</si>
  <si>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</si>
  <si>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</si>
  <si>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</si>
  <si>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</si>
  <si>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</si>
  <si>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</si>
  <si>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</si>
  <si>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</si>
  <si>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</si>
  <si>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</si>
  <si>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</si>
  <si>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</si>
  <si>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</si>
  <si>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</si>
  <si>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</si>
  <si>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</si>
  <si>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</si>
  <si>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</si>
  <si>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</si>
  <si>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</si>
  <si>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</si>
  <si>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</si>
  <si>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</si>
  <si>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</si>
  <si>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</si>
  <si>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</si>
  <si>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</si>
  <si>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</si>
  <si>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</si>
  <si>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</si>
  <si>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</si>
  <si>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</si>
  <si>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</si>
  <si>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</si>
  <si>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</si>
  <si>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</si>
  <si>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</si>
  <si>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</si>
  <si>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</si>
  <si>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</si>
  <si>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</si>
  <si>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</si>
  <si>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</si>
  <si>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</si>
  <si>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</si>
  <si>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</si>
  <si>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</si>
  <si>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</si>
  <si>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</si>
  <si>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</si>
  <si>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</si>
  <si>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</si>
  <si>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</si>
  <si>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</si>
  <si>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</si>
  <si>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</si>
  <si>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</si>
  <si>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</si>
  <si>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</si>
  <si>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</si>
  <si>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</si>
  <si>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</si>
  <si>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</si>
  <si>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</si>
  <si>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</si>
  <si>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</si>
  <si>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</si>
  <si>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</si>
  <si>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</si>
  <si>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</si>
  <si>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</si>
  <si>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</si>
  <si>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</si>
  <si>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</si>
  <si>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</si>
  <si>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</si>
  <si>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</si>
  <si>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</si>
  <si>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</si>
  <si>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</si>
  <si>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</si>
  <si>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</si>
  <si>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</si>
  <si>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</si>
  <si>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</si>
  <si>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</si>
  <si>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</si>
  <si>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</si>
  <si>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</si>
  <si>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</si>
  <si>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</si>
  <si>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</si>
  <si>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</si>
  <si>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</si>
  <si>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</si>
  <si>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</si>
  <si>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</si>
  <si>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</si>
  <si>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</si>
  <si>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</si>
  <si>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</si>
  <si>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</si>
  <si>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</si>
  <si>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</si>
  <si>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</si>
  <si>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</si>
  <si>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</si>
  <si>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</si>
  <si>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</si>
  <si>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</si>
  <si>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</si>
  <si>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</si>
  <si>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</si>
  <si>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</si>
  <si>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</si>
  <si>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</si>
  <si>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</si>
  <si>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</si>
  <si>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</si>
  <si>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</si>
  <si>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</si>
  <si>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</si>
  <si>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</si>
  <si>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</si>
  <si>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</si>
  <si>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</si>
  <si>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</si>
  <si>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</si>
  <si>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</si>
  <si>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</si>
  <si>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</si>
  <si>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</si>
  <si>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</si>
  <si>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</si>
  <si>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</si>
  <si>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</si>
  <si>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</si>
  <si>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</si>
  <si>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</si>
  <si>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</si>
  <si>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</si>
  <si>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</si>
  <si>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</si>
  <si>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</si>
  <si>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</si>
  <si>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</si>
  <si>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</si>
  <si>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</si>
  <si>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</si>
  <si>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</si>
  <si>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</si>
  <si>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</si>
  <si>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</si>
  <si>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</si>
  <si>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</si>
  <si>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</si>
  <si>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</si>
  <si>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</si>
  <si>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</si>
  <si>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</si>
  <si>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</si>
  <si>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</si>
  <si>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</si>
  <si>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</si>
  <si>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</si>
  <si>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</si>
  <si>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</si>
  <si>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</si>
  <si>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</si>
  <si>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</si>
  <si>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</si>
  <si>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</si>
  <si>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</si>
  <si>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</si>
  <si>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</si>
  <si>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</si>
  <si>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</si>
  <si>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</si>
  <si>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</si>
  <si>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</si>
  <si>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</si>
  <si>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</si>
  <si>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</si>
  <si>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</si>
  <si>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</si>
  <si>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</si>
  <si>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</si>
  <si>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</si>
  <si>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</si>
  <si>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</si>
  <si>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</si>
  <si>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</si>
  <si>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</si>
  <si>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</si>
  <si>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</si>
  <si>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</si>
  <si>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</si>
  <si>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</si>
  <si>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</si>
  <si>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</si>
  <si>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</si>
  <si>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</si>
  <si>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</si>
  <si>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</si>
  <si>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</si>
  <si>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</si>
  <si>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</si>
  <si>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</si>
  <si>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</si>
  <si>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</si>
  <si>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</si>
  <si>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</si>
  <si>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</si>
  <si>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</si>
  <si>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</si>
  <si>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</si>
  <si>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</si>
  <si>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</si>
  <si>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</si>
  <si>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</si>
  <si>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</si>
  <si>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</si>
  <si>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</si>
  <si>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</si>
  <si>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</si>
  <si>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</si>
  <si>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</si>
  <si>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</si>
  <si>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</si>
  <si>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</si>
  <si>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</si>
  <si>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</si>
  <si>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</si>
  <si>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</si>
  <si>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</si>
  <si>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</si>
  <si>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</si>
  <si>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</si>
  <si>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</si>
  <si>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</si>
  <si>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</si>
  <si>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</si>
  <si>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</si>
  <si>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</si>
  <si>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</si>
  <si>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</si>
  <si>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</si>
  <si>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</si>
  <si>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</si>
  <si>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</si>
  <si>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</si>
  <si>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</si>
  <si>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</si>
  <si>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</si>
  <si>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</si>
  <si>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</si>
  <si>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</si>
  <si>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</si>
  <si>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</si>
  <si>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</si>
  <si>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</si>
  <si>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</si>
  <si>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</si>
  <si>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</si>
  <si>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</si>
  <si>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</si>
  <si>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</si>
  <si>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</si>
  <si>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</si>
  <si>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</si>
  <si>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</si>
  <si>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</si>
  <si>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</si>
  <si>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</si>
  <si>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</si>
  <si>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</si>
  <si>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</si>
  <si>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</si>
  <si>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</si>
  <si>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</si>
  <si>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</si>
  <si>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</si>
  <si>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</si>
  <si>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</si>
  <si>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</si>
  <si>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</si>
  <si>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</si>
  <si>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</si>
  <si>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</si>
  <si>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</si>
  <si>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</si>
  <si>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</si>
  <si>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</si>
  <si>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</si>
  <si>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</si>
  <si>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</si>
  <si>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</si>
  <si>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</si>
  <si>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</si>
  <si>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</si>
  <si>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</si>
  <si>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</si>
  <si>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</si>
  <si>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</si>
  <si>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</si>
  <si>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</si>
  <si>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</si>
  <si>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</si>
  <si>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</si>
  <si>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</si>
  <si>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</si>
  <si>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</si>
  <si>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</si>
  <si>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</si>
  <si>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</si>
  <si>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</si>
  <si>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</si>
  <si>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</si>
  <si>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</si>
  <si>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</si>
  <si>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</si>
  <si>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</si>
  <si>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</si>
  <si>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</si>
  <si>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</si>
  <si>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</si>
  <si>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</si>
  <si>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</si>
  <si>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</si>
  <si>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</si>
  <si>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</si>
  <si>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</si>
  <si>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</si>
  <si>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</si>
  <si>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</si>
  <si>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</si>
  <si>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</si>
  <si>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</si>
  <si>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</si>
  <si>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</si>
  <si>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</si>
  <si>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</si>
  <si>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</si>
  <si>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</si>
  <si>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</si>
  <si>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</si>
  <si>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</si>
  <si>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</si>
  <si>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</si>
  <si>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</si>
  <si>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</si>
  <si>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</si>
  <si>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</si>
  <si>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</si>
  <si>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</si>
  <si>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</si>
  <si>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</si>
  <si>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</si>
  <si>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</si>
  <si>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</si>
  <si>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</si>
  <si>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</si>
  <si>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</si>
  <si>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</si>
  <si>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</si>
  <si>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</si>
  <si>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</si>
  <si>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</si>
  <si>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</si>
  <si>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</si>
  <si>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</si>
  <si>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</si>
  <si>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</si>
  <si>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</si>
  <si>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</si>
  <si>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</si>
  <si>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</si>
  <si>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</si>
  <si>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</si>
  <si>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</si>
  <si>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</si>
  <si>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</si>
  <si>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</si>
  <si>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</si>
  <si>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</si>
  <si>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</si>
  <si>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</si>
  <si>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</si>
  <si>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</si>
  <si>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</si>
  <si>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</si>
  <si>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</si>
  <si>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</si>
  <si>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</si>
  <si>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</si>
  <si>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</si>
  <si>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</si>
  <si>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</si>
  <si>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</si>
  <si>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</si>
  <si>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</si>
  <si>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</si>
  <si>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</si>
  <si>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</si>
  <si>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</si>
  <si>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</si>
  <si>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</si>
  <si>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</si>
  <si>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</si>
  <si>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</si>
  <si>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</si>
  <si>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</si>
  <si>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</si>
  <si>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</si>
  <si>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</si>
  <si>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</si>
  <si>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</si>
  <si>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</si>
  <si>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</si>
  <si>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</si>
  <si>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</si>
  <si>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</si>
  <si>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</si>
  <si>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</si>
  <si>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</si>
  <si>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</si>
  <si>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</si>
  <si>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</si>
  <si>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</si>
  <si>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</si>
  <si>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</si>
  <si>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</si>
  <si>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</si>
  <si>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</si>
  <si>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</si>
  <si>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</si>
  <si>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</si>
  <si>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</si>
  <si>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</si>
  <si>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</si>
  <si>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</si>
  <si>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</si>
  <si>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</si>
  <si>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</si>
  <si>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</si>
  <si>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</si>
  <si>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</si>
  <si>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</si>
  <si>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</si>
  <si>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</si>
  <si>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</si>
  <si>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</si>
  <si>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</si>
  <si>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</si>
  <si>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</si>
  <si>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</si>
  <si>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</si>
  <si>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</si>
  <si>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</si>
  <si>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</si>
  <si>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</si>
  <si>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</si>
  <si>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</si>
  <si>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</si>
  <si>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</si>
  <si>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</si>
  <si>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</si>
  <si>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</si>
  <si>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</si>
  <si>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</si>
  <si>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</si>
  <si>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</si>
  <si>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</si>
  <si>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</si>
  <si>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</si>
  <si>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</si>
  <si>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</si>
  <si>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</si>
  <si>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</si>
  <si>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</si>
  <si>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</si>
  <si>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</si>
  <si>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</si>
  <si>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</si>
  <si>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</si>
  <si>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</si>
  <si>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</si>
  <si>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</si>
  <si>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</si>
  <si>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</si>
  <si>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</si>
  <si>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</si>
  <si>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</si>
  <si>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</si>
  <si>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</si>
  <si>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</si>
  <si>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</si>
  <si>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</si>
  <si>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</si>
  <si>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</si>
  <si>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</si>
  <si>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</si>
  <si>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</si>
  <si>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</si>
  <si>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</si>
  <si>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</si>
  <si>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</si>
  <si>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</si>
  <si>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</si>
  <si>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</si>
  <si>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</si>
  <si>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</si>
  <si>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</si>
  <si>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</si>
  <si>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</si>
  <si>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</si>
  <si>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</si>
  <si>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</si>
  <si>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</si>
  <si>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</si>
  <si>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</si>
  <si>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</si>
  <si>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</si>
  <si>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</si>
  <si>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</si>
  <si>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</si>
  <si>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</si>
  <si>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</si>
  <si>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</si>
  <si>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</si>
  <si>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</si>
  <si>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</si>
  <si>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</si>
  <si>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</si>
  <si>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</si>
  <si>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</si>
  <si>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</si>
  <si>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</si>
  <si>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</si>
  <si>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</si>
  <si>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</si>
  <si>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</si>
  <si>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</si>
  <si>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</si>
  <si>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</si>
  <si>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</si>
  <si>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</si>
  <si>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</si>
  <si>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</si>
  <si>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</si>
  <si>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</si>
  <si>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</si>
  <si>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</si>
  <si>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</si>
  <si>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</si>
  <si>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</si>
  <si>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</si>
  <si>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</si>
  <si>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</si>
  <si>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</si>
  <si>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</si>
  <si>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</si>
  <si>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</si>
  <si>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</si>
  <si>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</si>
  <si>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</si>
  <si>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</si>
  <si>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</si>
  <si>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</si>
  <si>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</si>
  <si>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</si>
  <si>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</si>
  <si>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</si>
  <si>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</si>
  <si>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</si>
  <si>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</si>
  <si>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</si>
  <si>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</si>
  <si>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</si>
  <si>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</si>
  <si>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</si>
  <si>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</si>
  <si>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</si>
  <si>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</si>
  <si>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</si>
  <si>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</si>
  <si>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</si>
  <si>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</si>
  <si>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</si>
  <si>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</si>
  <si>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</si>
  <si>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</si>
  <si>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</si>
  <si>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</si>
  <si>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</si>
  <si>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</si>
  <si>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</si>
  <si>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</si>
  <si>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</si>
  <si>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</si>
  <si>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</si>
  <si>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</si>
  <si>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</si>
  <si>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</si>
  <si>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</si>
  <si>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</si>
  <si>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</si>
  <si>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</si>
  <si>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</si>
  <si>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</si>
  <si>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</si>
  <si>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</si>
  <si>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</si>
  <si>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</si>
  <si>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</si>
  <si>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</si>
  <si>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</si>
  <si>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</si>
  <si>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</si>
  <si>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</si>
  <si>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</si>
  <si>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</si>
  <si>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</si>
  <si>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</si>
  <si>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</si>
  <si>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</si>
  <si>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</si>
  <si>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</si>
  <si>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</si>
  <si>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</si>
  <si>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</si>
  <si>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</si>
  <si>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</si>
  <si>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</si>
  <si>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</si>
  <si>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</si>
  <si>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</si>
  <si>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</si>
  <si>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</si>
  <si>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</si>
  <si>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</si>
  <si>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</si>
  <si>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</si>
  <si>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</si>
  <si>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</si>
  <si>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</si>
  <si>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</si>
  <si>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</si>
  <si>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</si>
  <si>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</si>
  <si>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</si>
  <si>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</si>
  <si>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</si>
  <si>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</si>
  <si>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</si>
  <si>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</si>
  <si>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</si>
  <si>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</si>
  <si>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</si>
  <si>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</si>
  <si>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</si>
  <si>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</si>
  <si>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</si>
  <si>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</si>
  <si>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</si>
  <si>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</si>
  <si>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</si>
  <si>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</si>
  <si>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</si>
  <si>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</si>
  <si>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</si>
  <si>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</si>
  <si>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</si>
  <si>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</si>
  <si>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</si>
  <si>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</si>
  <si>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</si>
  <si>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</si>
  <si>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</si>
  <si>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</si>
  <si>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</si>
  <si>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</si>
  <si>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</si>
  <si>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</si>
  <si>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</si>
  <si>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</si>
  <si>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</si>
  <si>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</si>
  <si>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</si>
  <si>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</si>
  <si>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</si>
  <si>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</si>
  <si>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</si>
  <si>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</si>
  <si>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</si>
  <si>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</si>
  <si>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</si>
  <si>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</si>
  <si>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</si>
  <si>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</si>
  <si>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</si>
  <si>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</si>
  <si>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</si>
  <si>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</si>
  <si>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</si>
  <si>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</si>
  <si>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</si>
  <si>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</si>
  <si>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</si>
  <si>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</si>
  <si>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</si>
  <si>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</si>
  <si>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</si>
  <si>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</si>
  <si>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</si>
  <si>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</si>
  <si>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</si>
  <si>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</si>
  <si>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</si>
  <si>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</si>
  <si>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</si>
  <si>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</si>
  <si>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</si>
  <si>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</si>
  <si>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</si>
  <si>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</si>
  <si>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</si>
  <si>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</si>
  <si>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</si>
  <si>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</si>
  <si>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</si>
  <si>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</si>
  <si>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</si>
  <si>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</si>
  <si>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</si>
  <si>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</si>
  <si>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</si>
  <si>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</si>
  <si>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</si>
  <si>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</si>
  <si>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</si>
  <si>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</si>
  <si>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</si>
  <si>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</si>
  <si>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</si>
  <si>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</si>
  <si>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</si>
  <si>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</si>
  <si>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</si>
  <si>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</si>
  <si>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</si>
  <si>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</si>
  <si>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</si>
  <si>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</si>
  <si>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</si>
  <si>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</si>
  <si>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</si>
  <si>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</si>
  <si>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</si>
  <si>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</si>
  <si>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</si>
  <si>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</si>
  <si>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</si>
  <si>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</si>
  <si>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</si>
  <si>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</si>
  <si>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</si>
  <si>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</si>
  <si>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</si>
  <si>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</si>
  <si>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</si>
  <si>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</si>
  <si>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</si>
  <si>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</si>
  <si>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</si>
  <si>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</si>
  <si>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</si>
  <si>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</si>
  <si>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</si>
  <si>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</si>
  <si>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</si>
  <si>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</si>
  <si>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</si>
  <si>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</si>
  <si>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</si>
  <si>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</si>
  <si>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</si>
  <si>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</si>
  <si>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</si>
  <si>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</si>
  <si>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</si>
  <si>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</si>
  <si>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</si>
  <si>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</si>
  <si>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</si>
  <si>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</si>
  <si>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</si>
  <si>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</si>
  <si>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</si>
  <si>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</si>
  <si>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</si>
  <si>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</si>
  <si>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</si>
  <si>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</si>
  <si>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</si>
  <si>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</si>
  <si>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</si>
  <si>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</si>
  <si>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</si>
  <si>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</si>
  <si>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</si>
  <si>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</si>
  <si>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</si>
  <si>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</si>
  <si>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</si>
  <si>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</si>
  <si>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</si>
  <si>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</si>
  <si>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</si>
  <si>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</si>
  <si>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</si>
  <si>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</si>
  <si>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</si>
  <si>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</si>
  <si>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</si>
  <si>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</si>
  <si>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</si>
  <si>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</si>
  <si>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</si>
  <si>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</si>
  <si>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</si>
  <si>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</si>
  <si>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</si>
  <si>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</si>
  <si>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</si>
  <si>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</si>
  <si>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</si>
  <si>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</si>
  <si>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</si>
  <si>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</si>
  <si>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</si>
  <si>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</si>
  <si>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</si>
  <si>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</si>
  <si>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</si>
  <si>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</si>
  <si>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</si>
  <si>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</si>
  <si>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</si>
  <si>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</si>
  <si>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</si>
  <si>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</si>
  <si>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</si>
  <si>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</si>
  <si>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</si>
  <si>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</si>
  <si>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</si>
  <si>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</si>
  <si>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</si>
  <si>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</si>
  <si>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</si>
  <si>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</si>
  <si>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</si>
  <si>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</si>
  <si>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</si>
  <si>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</si>
  <si>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</si>
  <si>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</si>
  <si>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</si>
  <si>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</si>
  <si>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</si>
  <si>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</si>
  <si>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</si>
  <si>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</si>
  <si>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</si>
  <si>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</si>
  <si>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</si>
  <si>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</si>
  <si>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</si>
  <si>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</si>
  <si>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</si>
  <si>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</si>
  <si>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</si>
  <si>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</si>
  <si>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</si>
  <si>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</si>
  <si>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</si>
  <si>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</si>
  <si>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</si>
  <si>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</si>
  <si>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</si>
  <si>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</si>
  <si>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</si>
  <si>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</si>
  <si>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</si>
  <si>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</si>
  <si>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</si>
  <si>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</si>
  <si>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</si>
  <si>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</si>
  <si>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</si>
  <si>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</si>
  <si>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</si>
  <si>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</si>
  <si>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</si>
  <si>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</si>
  <si>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</si>
  <si>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</si>
  <si>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</si>
  <si>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</si>
  <si>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</si>
  <si>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</si>
  <si>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</si>
  <si>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</si>
  <si>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</si>
  <si>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</si>
  <si>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</si>
  <si>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</si>
  <si>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</si>
  <si>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</si>
  <si>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</si>
  <si>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</si>
  <si>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</si>
  <si>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</si>
  <si>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</si>
  <si>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</si>
  <si>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</si>
  <si>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</si>
  <si>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</si>
  <si>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</si>
  <si>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</si>
  <si>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</si>
  <si>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</si>
  <si>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</si>
  <si>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</si>
  <si>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</si>
  <si>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</si>
  <si>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</si>
  <si>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</si>
  <si>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</si>
  <si>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</si>
  <si>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</si>
  <si>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</si>
  <si>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</si>
  <si>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</si>
  <si>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</si>
  <si>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</si>
  <si>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</si>
  <si>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</si>
  <si>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</si>
  <si>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</si>
  <si>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</si>
  <si>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</si>
  <si>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</si>
  <si>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</si>
  <si>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</si>
  <si>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</si>
  <si>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</si>
  <si>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</si>
  <si>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</si>
  <si>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</si>
  <si>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</si>
  <si>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</si>
  <si>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</si>
  <si>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</si>
  <si>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</si>
  <si>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</si>
  <si>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</si>
  <si>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</si>
  <si>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</si>
  <si>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</si>
  <si>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</si>
  <si>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</si>
  <si>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</si>
  <si>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</si>
  <si>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</si>
  <si>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</si>
  <si>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</si>
  <si>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</si>
  <si>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</si>
  <si>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</si>
  <si>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</si>
  <si>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</si>
  <si>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</si>
  <si>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</si>
  <si>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</si>
  <si>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</si>
  <si>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</si>
  <si>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</si>
  <si>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</si>
  <si>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</si>
  <si>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</si>
  <si>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</si>
  <si>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</si>
  <si>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</si>
  <si>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</si>
  <si>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</si>
  <si>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</si>
  <si>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</si>
  <si>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</si>
  <si>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</si>
  <si>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</si>
  <si>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</si>
  <si>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</si>
  <si>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</si>
  <si>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</si>
  <si>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</si>
  <si>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</si>
  <si>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</si>
  <si>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</si>
  <si>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</si>
  <si>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</si>
  <si>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</si>
  <si>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</si>
  <si>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</si>
  <si>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</si>
  <si>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</si>
  <si>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</si>
  <si>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</si>
  <si>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</si>
  <si>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</si>
  <si>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</si>
  <si>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</si>
  <si>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</si>
  <si>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</si>
  <si>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</si>
  <si>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</si>
  <si>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</si>
  <si>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</si>
  <si>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</si>
  <si>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</si>
  <si>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</si>
  <si>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</si>
  <si>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</si>
  <si>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</si>
  <si>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</si>
  <si>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</si>
  <si>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</si>
  <si>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</si>
  <si>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</si>
  <si>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</si>
  <si>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</si>
  <si>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</si>
  <si>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</si>
  <si>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</si>
  <si>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</si>
  <si>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</si>
  <si>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</si>
  <si>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</si>
  <si>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</si>
  <si>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</si>
  <si>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</si>
  <si>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</si>
  <si>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</si>
  <si>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</si>
  <si>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</si>
  <si>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</si>
  <si>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</si>
  <si>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</si>
  <si>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</si>
  <si>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</si>
  <si>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</si>
  <si>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</si>
  <si>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</si>
  <si>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</si>
  <si>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</si>
  <si>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</si>
  <si>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</si>
  <si>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</si>
  <si>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</si>
  <si>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</si>
  <si>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</si>
  <si>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</si>
  <si>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</si>
  <si>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</si>
  <si>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</si>
  <si>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</si>
  <si>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</si>
  <si>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</si>
  <si>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</si>
  <si>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</si>
  <si>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</si>
  <si>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</si>
  <si>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</si>
  <si>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</si>
  <si>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</si>
  <si>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</si>
  <si>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</si>
  <si>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</si>
  <si>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</si>
  <si>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</si>
  <si>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</si>
  <si>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</si>
  <si>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</si>
  <si>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</si>
  <si>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</si>
  <si>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</si>
  <si>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</si>
  <si>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</si>
  <si>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</si>
  <si>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</si>
  <si>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</si>
  <si>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</si>
  <si>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</si>
  <si>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</si>
  <si>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</si>
  <si>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</si>
  <si>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</si>
  <si>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</si>
  <si>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</si>
  <si>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</si>
  <si>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</si>
  <si>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</si>
  <si>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</si>
  <si>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</si>
  <si>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</si>
  <si>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</si>
  <si>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</si>
  <si>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</si>
  <si>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</si>
  <si>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</si>
  <si>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</si>
  <si>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</si>
  <si>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</si>
  <si>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</si>
  <si>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</si>
  <si>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</si>
  <si>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</si>
  <si>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</si>
  <si>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</si>
  <si>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</si>
  <si>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</si>
  <si>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</si>
  <si>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</si>
  <si>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</si>
  <si>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</si>
  <si>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</si>
  <si>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</si>
  <si>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</si>
  <si>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</si>
  <si>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</si>
  <si>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</si>
  <si>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</si>
  <si>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</si>
  <si>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</si>
  <si>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</si>
  <si>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</si>
  <si>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</si>
  <si>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</si>
  <si>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</si>
  <si>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</si>
  <si>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</si>
  <si>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</si>
  <si>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</si>
  <si>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</si>
  <si>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</si>
  <si>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</si>
  <si>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</si>
  <si>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</si>
  <si>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</si>
  <si>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</si>
  <si>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</si>
  <si>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</si>
  <si>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</si>
  <si>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</si>
  <si>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</si>
  <si>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</si>
  <si>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</si>
  <si>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</si>
  <si>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</si>
  <si>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</si>
  <si>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</si>
  <si>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</si>
  <si>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</si>
  <si>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</si>
  <si>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</si>
  <si>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</si>
  <si>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</si>
  <si>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</si>
  <si>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</si>
  <si>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</si>
  <si>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</si>
  <si>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</si>
  <si>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</si>
  <si>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</si>
  <si>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</si>
  <si>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</si>
  <si>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</si>
  <si>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</si>
  <si>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</si>
  <si>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</si>
  <si>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</si>
  <si>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</si>
  <si>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</si>
  <si>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</si>
  <si>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</si>
  <si>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</si>
  <si>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</si>
  <si>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</si>
  <si>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</si>
  <si>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</si>
  <si>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</si>
  <si>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</si>
  <si>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</si>
  <si>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</si>
  <si>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</si>
  <si>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</si>
  <si>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</si>
  <si>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</si>
  <si>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</si>
  <si>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</si>
  <si>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</si>
  <si>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</si>
  <si>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</si>
  <si>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</si>
  <si>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</si>
  <si>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</si>
  <si>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</si>
  <si>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</si>
  <si>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</si>
  <si>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</si>
  <si>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</si>
  <si>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</si>
  <si>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</si>
  <si>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</si>
  <si>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</si>
  <si>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</si>
  <si>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</si>
  <si>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</si>
  <si>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</si>
  <si>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</si>
  <si>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</si>
  <si>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</si>
  <si>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</si>
  <si>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</si>
  <si>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</si>
  <si>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</si>
  <si>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</si>
  <si>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</si>
  <si>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</si>
  <si>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</si>
  <si>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</si>
  <si>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</si>
  <si>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</si>
  <si>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</si>
  <si>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</si>
  <si>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</si>
  <si>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</si>
  <si>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</si>
  <si>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</si>
  <si>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</si>
  <si>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</si>
  <si>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</si>
  <si>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</si>
  <si>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</si>
  <si>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</si>
  <si>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</si>
  <si>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</si>
  <si>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</si>
  <si>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</si>
  <si>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</si>
  <si>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</si>
  <si>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</si>
  <si>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</si>
  <si>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</si>
  <si>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</si>
  <si>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</si>
  <si>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</si>
  <si>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</si>
  <si>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</si>
  <si>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</si>
  <si>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</si>
  <si>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</si>
  <si>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</si>
  <si>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</si>
  <si>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</si>
  <si>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</si>
  <si>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</si>
  <si>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</si>
  <si>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</si>
  <si>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</si>
  <si>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</si>
  <si>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</si>
  <si>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</si>
  <si>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</si>
  <si>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</si>
  <si>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</si>
  <si>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</si>
  <si>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</si>
  <si>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</si>
  <si>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</si>
  <si>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</si>
  <si>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</si>
  <si>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</si>
  <si>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</si>
  <si>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</si>
  <si>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</si>
  <si>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</si>
  <si>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</si>
  <si>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</si>
  <si>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</si>
  <si>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</si>
  <si>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</si>
  <si>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</si>
  <si>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</si>
  <si>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</si>
  <si>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</si>
  <si>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</si>
  <si>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</si>
  <si>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</si>
  <si>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</si>
  <si>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</si>
  <si>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</si>
  <si>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</si>
  <si>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</si>
  <si>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</si>
  <si>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</si>
  <si>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</si>
  <si>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</si>
  <si>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</si>
  <si>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</si>
  <si>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</si>
  <si>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</si>
  <si>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</si>
  <si>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</si>
  <si>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</si>
  <si>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</si>
  <si>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</si>
  <si>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</si>
  <si>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</si>
  <si>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</si>
  <si>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</si>
  <si>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</si>
  <si>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</si>
  <si>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</si>
  <si>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</si>
  <si>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</si>
  <si>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</si>
  <si>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</si>
  <si>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</si>
  <si>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</si>
  <si>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</si>
  <si>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</si>
  <si>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</si>
  <si>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</si>
  <si>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</si>
  <si>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</si>
  <si>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</si>
  <si>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</si>
  <si>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</si>
  <si>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</si>
  <si>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</si>
  <si>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</si>
  <si>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</si>
  <si>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</si>
  <si>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</si>
  <si>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</si>
  <si>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</si>
  <si>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</si>
  <si>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</si>
  <si>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</si>
  <si>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</si>
  <si>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</si>
  <si>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</si>
  <si>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</si>
  <si>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</si>
  <si>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</si>
  <si>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</si>
  <si>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</si>
  <si>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</si>
  <si>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</si>
  <si>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</si>
  <si>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</si>
  <si>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</si>
  <si>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</si>
  <si>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</si>
  <si>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</si>
  <si>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</si>
  <si>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</si>
  <si>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</si>
  <si>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</si>
  <si>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</si>
  <si>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</si>
  <si>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</si>
  <si>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</si>
  <si>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</si>
  <si>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</si>
  <si>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</si>
  <si>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</si>
  <si>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</si>
  <si>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</si>
  <si>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</si>
  <si>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</si>
  <si>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</si>
  <si>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</si>
  <si>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</si>
  <si>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</si>
  <si>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</si>
  <si>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</si>
  <si>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</si>
  <si>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</si>
  <si>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</si>
  <si>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</si>
  <si>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</si>
  <si>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</si>
  <si>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</si>
  <si>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</si>
  <si>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</si>
  <si>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</si>
  <si>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</si>
  <si>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</si>
  <si>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</si>
  <si>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</si>
  <si>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</si>
  <si>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</si>
  <si>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</si>
  <si>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</si>
  <si>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</si>
  <si>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</si>
  <si>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</si>
  <si>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</si>
  <si>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</si>
  <si>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</si>
  <si>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</si>
  <si>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</si>
  <si>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</si>
  <si>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</si>
  <si>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</si>
  <si>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</si>
  <si>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</si>
  <si>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</si>
  <si>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</si>
  <si>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</si>
  <si>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</si>
  <si>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</si>
  <si>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</si>
  <si>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</si>
  <si>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</si>
  <si>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</si>
  <si>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</si>
  <si>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</si>
  <si>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</si>
  <si>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</si>
  <si>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</si>
  <si>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</si>
  <si>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</si>
  <si>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</si>
  <si>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</si>
  <si>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</si>
  <si>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</si>
  <si>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</si>
  <si>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</si>
  <si>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</si>
  <si>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</si>
  <si>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</si>
  <si>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</si>
  <si>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</si>
  <si>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</si>
  <si>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</si>
  <si>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</si>
  <si>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</si>
  <si>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</si>
  <si>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</si>
  <si>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</si>
  <si>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</si>
  <si>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</si>
  <si>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</si>
  <si>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</si>
  <si>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</si>
  <si>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</si>
  <si>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</si>
  <si>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</si>
  <si>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</si>
  <si>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</si>
  <si>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</si>
  <si>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</si>
  <si>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</si>
  <si>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</si>
  <si>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</si>
  <si>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</si>
  <si>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</si>
  <si>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</si>
  <si>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</si>
  <si>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</si>
  <si>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</si>
  <si>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</si>
  <si>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</si>
  <si>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</si>
  <si>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</si>
  <si>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</si>
  <si>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</si>
  <si>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</si>
  <si>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</si>
  <si>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</si>
  <si>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</si>
  <si>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</si>
  <si>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</si>
  <si>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</si>
  <si>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</si>
  <si>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</si>
  <si>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</si>
  <si>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</si>
  <si>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</si>
  <si>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</si>
  <si>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</si>
  <si>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</si>
  <si>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</si>
  <si>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</si>
  <si>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</si>
  <si>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</si>
  <si>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</si>
  <si>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</si>
  <si>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</si>
  <si>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</si>
  <si>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</si>
  <si>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</si>
  <si>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</si>
  <si>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</si>
  <si>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</si>
  <si>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</si>
  <si>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</si>
  <si>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</si>
  <si>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</si>
  <si>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</si>
  <si>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</si>
  <si>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</si>
  <si>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</si>
  <si>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</si>
  <si>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</si>
  <si>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</si>
  <si>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</si>
  <si>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</si>
  <si>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</si>
  <si>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</si>
  <si>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</si>
  <si>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</si>
  <si>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</si>
  <si>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</si>
  <si>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</si>
  <si>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</si>
  <si>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</si>
  <si>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</si>
  <si>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</si>
  <si>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</si>
  <si>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</si>
  <si>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</si>
  <si>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</si>
  <si>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</si>
  <si>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</si>
  <si>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</si>
  <si>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</si>
  <si>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</si>
  <si>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</si>
  <si>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</si>
  <si>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</si>
  <si>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</si>
  <si>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</si>
  <si>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</si>
  <si>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</si>
  <si>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</si>
  <si>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</si>
  <si>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</si>
  <si>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</si>
  <si>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</si>
  <si>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</si>
  <si>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</si>
  <si>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</si>
  <si>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</si>
  <si>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</si>
  <si>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</si>
  <si>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</si>
  <si>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</si>
  <si>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</si>
  <si>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</si>
  <si>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</si>
  <si>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</si>
  <si>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</si>
  <si>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</si>
  <si>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</si>
  <si>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</si>
  <si>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</si>
  <si>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</si>
  <si>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</si>
  <si>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</si>
  <si>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</si>
  <si>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</si>
  <si>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</si>
  <si>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</si>
  <si>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</si>
  <si>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</si>
  <si>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</si>
  <si>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</si>
  <si>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</si>
  <si>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</si>
  <si>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</si>
  <si>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</si>
  <si>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</si>
  <si>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</si>
  <si>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</si>
  <si>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</si>
  <si>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</si>
  <si>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</si>
  <si>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</si>
  <si>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</si>
  <si>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</si>
  <si>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</si>
  <si>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</si>
  <si>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</si>
  <si>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</si>
  <si>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</si>
  <si>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</si>
  <si>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</si>
  <si>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</si>
  <si>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</si>
  <si>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</si>
  <si>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</si>
  <si>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</si>
  <si>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</si>
  <si>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</si>
  <si>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</si>
  <si>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</si>
  <si>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</si>
  <si>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</si>
  <si>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</si>
  <si>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</si>
  <si>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</si>
  <si>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</si>
  <si>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</si>
  <si>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</si>
  <si>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</si>
  <si>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</si>
  <si>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</si>
  <si>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</si>
  <si>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</si>
  <si>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</si>
  <si>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</si>
  <si>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</si>
  <si>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</si>
  <si>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</si>
  <si>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</si>
  <si>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</si>
  <si>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</si>
  <si>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</si>
  <si>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</si>
  <si>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</si>
  <si>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</si>
  <si>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</si>
  <si>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</si>
  <si>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</si>
  <si>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</si>
  <si>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</si>
  <si>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</si>
  <si>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</si>
  <si>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</si>
  <si>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</si>
  <si>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</si>
  <si>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</si>
  <si>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</si>
  <si>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</si>
  <si>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</si>
  <si>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</si>
  <si>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</si>
  <si>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</si>
  <si>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</si>
  <si>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</si>
  <si>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</si>
  <si>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</si>
  <si>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</si>
  <si>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</si>
  <si>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</si>
  <si>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</si>
  <si>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</si>
  <si>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</si>
  <si>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</si>
  <si>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</si>
  <si>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</si>
  <si>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</si>
  <si>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</si>
  <si>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</si>
  <si>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</si>
  <si>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</si>
  <si>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</si>
  <si>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</si>
  <si>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</si>
  <si>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</si>
  <si>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</si>
  <si>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</si>
  <si>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</si>
  <si>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</si>
  <si>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</si>
  <si>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</si>
  <si>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</si>
  <si>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</si>
  <si>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</si>
  <si>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</si>
  <si>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</si>
  <si>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</si>
  <si>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</si>
  <si>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</si>
  <si>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</si>
  <si>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</si>
  <si>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</si>
  <si>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</si>
  <si>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</si>
  <si>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</si>
  <si>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</si>
  <si>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</si>
  <si>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</si>
  <si>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</si>
  <si>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</si>
  <si>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</si>
  <si>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</si>
  <si>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</si>
  <si>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</si>
  <si>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</si>
  <si>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</si>
  <si>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</si>
  <si>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</si>
  <si>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</si>
  <si>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</si>
  <si>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</si>
  <si>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</si>
  <si>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</si>
  <si>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</si>
  <si>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</si>
  <si>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</si>
  <si>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</si>
  <si>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</si>
  <si>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</si>
  <si>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</si>
  <si>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</si>
  <si>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</si>
  <si>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</si>
  <si>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</si>
  <si>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</si>
  <si>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</si>
  <si>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</si>
  <si>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</si>
  <si>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</si>
  <si>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</si>
  <si>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</si>
  <si>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</si>
  <si>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</si>
  <si>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</si>
  <si>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</si>
  <si>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</si>
  <si>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</si>
  <si>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</si>
  <si>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</si>
  <si>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</si>
  <si>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</si>
  <si>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</si>
  <si>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</si>
  <si>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</si>
  <si>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</si>
  <si>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</si>
  <si>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</si>
  <si>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</si>
  <si>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</si>
  <si>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</si>
  <si>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</si>
  <si>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</si>
  <si>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</si>
  <si>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</si>
  <si>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</si>
  <si>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</si>
  <si>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</si>
  <si>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</si>
  <si>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</si>
  <si>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</si>
  <si>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</si>
  <si>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</si>
  <si>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</si>
  <si>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</si>
  <si>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</si>
  <si>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</si>
  <si>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</si>
  <si>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</si>
  <si>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</si>
  <si>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</si>
  <si>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</si>
  <si>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</si>
  <si>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</si>
  <si>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</si>
  <si>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</si>
  <si>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</si>
  <si>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</si>
  <si>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</si>
  <si>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</si>
  <si>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</si>
  <si>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</si>
  <si>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</si>
  <si>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</si>
  <si>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</si>
  <si>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</si>
  <si>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</si>
  <si>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</si>
  <si>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</si>
  <si>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</si>
  <si>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</si>
  <si>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</si>
  <si>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</si>
  <si>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</si>
  <si>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</si>
  <si>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</si>
  <si>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</si>
  <si>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</si>
  <si>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</si>
  <si>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</si>
  <si>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</si>
  <si>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</si>
  <si>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</si>
  <si>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</si>
  <si>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</si>
  <si>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</si>
  <si>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</si>
  <si>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</si>
  <si>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</si>
  <si>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</si>
  <si>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</si>
  <si>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</si>
  <si>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</si>
  <si>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</si>
  <si>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</si>
  <si>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</si>
  <si>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</si>
  <si>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</si>
  <si>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</si>
  <si>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</si>
  <si>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</si>
  <si>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</si>
  <si>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</si>
  <si>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</si>
  <si>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</si>
  <si>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</si>
  <si>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</si>
  <si>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</si>
  <si>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</si>
  <si>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</si>
  <si>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</si>
  <si>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</si>
  <si>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</si>
  <si>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</si>
  <si>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</si>
  <si>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</si>
  <si>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</si>
  <si>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</si>
  <si>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</si>
  <si>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</si>
  <si>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</si>
  <si>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</si>
  <si>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</si>
  <si>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</si>
  <si>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</si>
  <si>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</si>
  <si>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</si>
  <si>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</si>
  <si>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</si>
  <si>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</si>
  <si>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</si>
  <si>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</si>
  <si>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</si>
  <si>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</si>
  <si>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</si>
  <si>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</si>
  <si>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</si>
  <si>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</si>
  <si>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</si>
  <si>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</si>
  <si>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</si>
  <si>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</si>
  <si>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</si>
  <si>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</si>
  <si>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</si>
  <si>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</si>
  <si>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</si>
  <si>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</si>
  <si>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</si>
  <si>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</si>
  <si>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</si>
  <si>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</si>
  <si>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</si>
  <si>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</si>
  <si>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</si>
  <si>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</si>
  <si>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</si>
  <si>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</si>
  <si>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</si>
  <si>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</si>
  <si>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</si>
  <si>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</si>
  <si>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</si>
  <si>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</si>
  <si>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</si>
  <si>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</si>
  <si>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</si>
  <si>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</si>
  <si>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</si>
  <si>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</si>
  <si>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</si>
  <si>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</si>
  <si>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</si>
  <si>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</si>
  <si>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</si>
  <si>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</si>
  <si>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</si>
  <si>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</si>
  <si>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</si>
  <si>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</si>
  <si>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</si>
  <si>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</si>
  <si>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</si>
  <si>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</si>
  <si>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</si>
  <si>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</si>
  <si>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</si>
  <si>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</si>
  <si>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</si>
  <si>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</si>
  <si>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</si>
  <si>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</si>
  <si>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</si>
  <si>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</si>
  <si>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</si>
  <si>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</si>
  <si>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</si>
  <si>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</si>
  <si>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</si>
  <si>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</si>
  <si>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</si>
  <si>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</si>
  <si>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</si>
  <si>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</si>
  <si>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</si>
  <si>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</si>
  <si>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</si>
  <si>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</si>
  <si>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</si>
  <si>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</si>
  <si>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</si>
  <si>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</si>
  <si>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</si>
  <si>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</si>
  <si>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</si>
  <si>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</si>
  <si>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</si>
  <si>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</si>
  <si>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</si>
  <si>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</si>
  <si>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</si>
  <si>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</si>
  <si>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</si>
  <si>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</si>
  <si>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</si>
  <si>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</si>
  <si>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</si>
  <si>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</si>
  <si>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</si>
  <si>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</si>
  <si>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</si>
  <si>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</si>
  <si>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</si>
  <si>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</si>
  <si>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</si>
  <si>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</si>
  <si>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</si>
  <si>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</si>
  <si>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</si>
  <si>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</si>
  <si>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</si>
  <si>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</si>
  <si>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</si>
  <si>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</si>
  <si>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</si>
  <si>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</si>
  <si>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</si>
  <si>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</si>
  <si>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</si>
  <si>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</si>
  <si>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</si>
  <si>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</si>
  <si>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</si>
  <si>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</si>
  <si>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</si>
  <si>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</si>
  <si>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</si>
  <si>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</si>
  <si>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</si>
  <si>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</si>
  <si>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</si>
  <si>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</si>
  <si>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</si>
  <si>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</si>
  <si>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</si>
  <si>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</si>
  <si>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</si>
  <si>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</si>
  <si>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</si>
  <si>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</si>
  <si>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</si>
  <si>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</si>
  <si>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</si>
  <si>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</si>
  <si>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</si>
  <si>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</si>
  <si>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</si>
  <si>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</si>
  <si>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</si>
  <si>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</si>
  <si>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</si>
  <si>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</si>
  <si>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</si>
  <si>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</si>
  <si>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</si>
  <si>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</si>
  <si>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</si>
  <si>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</si>
  <si>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</si>
  <si>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</si>
  <si>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</si>
  <si>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</si>
  <si>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</si>
  <si>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</si>
  <si>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</si>
  <si>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</si>
  <si>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</si>
  <si>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</si>
  <si>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</si>
  <si>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</si>
  <si>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</si>
  <si>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</si>
  <si>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</si>
  <si>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</si>
  <si>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</si>
  <si>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</si>
  <si>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</si>
  <si>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</si>
  <si>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</si>
  <si>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</si>
  <si>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</si>
  <si>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</si>
  <si>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</si>
  <si>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</si>
  <si>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</si>
  <si>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</si>
  <si>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</si>
  <si>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</si>
  <si>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</si>
  <si>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</si>
  <si>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</si>
  <si>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</si>
  <si>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</si>
  <si>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</si>
  <si>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</si>
  <si>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</si>
  <si>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</si>
  <si>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</si>
  <si>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</si>
  <si>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</si>
  <si>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</si>
  <si>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</si>
  <si>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</si>
  <si>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</si>
  <si>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</si>
  <si>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</si>
  <si>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</si>
  <si>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</si>
  <si>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</si>
  <si>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</si>
  <si>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</si>
  <si>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</si>
  <si>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</si>
  <si>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</si>
  <si>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</si>
  <si>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</si>
  <si>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</si>
  <si>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</si>
  <si>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</si>
  <si>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</si>
  <si>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</si>
  <si>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</si>
  <si>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</si>
  <si>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</si>
  <si>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</si>
  <si>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</si>
  <si>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</si>
  <si>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</si>
  <si>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</si>
  <si>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</si>
  <si>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</si>
  <si>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</si>
  <si>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</si>
  <si>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</si>
  <si>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</si>
  <si>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</si>
  <si>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</si>
  <si>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</si>
  <si>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</si>
  <si>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</si>
  <si>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</si>
  <si>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</si>
  <si>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</si>
  <si>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</si>
  <si>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</si>
  <si>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</si>
  <si>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</si>
  <si>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</si>
  <si>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</si>
  <si>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</si>
  <si>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</si>
  <si>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</si>
  <si>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</si>
  <si>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</si>
  <si>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</si>
  <si>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</si>
  <si>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</si>
  <si>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</si>
  <si>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</si>
  <si>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</si>
  <si>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</si>
  <si>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</si>
  <si>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</si>
  <si>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</si>
  <si>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</si>
  <si>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</si>
  <si>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</si>
  <si>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</si>
  <si>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</si>
  <si>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</si>
  <si>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</si>
  <si>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</si>
  <si>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</si>
  <si>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</si>
  <si>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</si>
  <si>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</si>
  <si>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</si>
  <si>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</si>
  <si>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</si>
  <si>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</si>
  <si>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</si>
  <si>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</si>
  <si>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</si>
  <si>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</si>
  <si>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</si>
  <si>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</si>
  <si>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</si>
  <si>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</si>
  <si>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</si>
  <si>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</si>
  <si>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</si>
  <si>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</si>
  <si>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</si>
  <si>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</si>
  <si>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</si>
  <si>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</si>
  <si>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</si>
  <si>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</si>
  <si>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</si>
  <si>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</si>
  <si>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</si>
  <si>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</si>
  <si>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</si>
  <si>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</si>
  <si>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</si>
  <si>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</si>
  <si>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</si>
  <si>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</si>
  <si>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</si>
  <si>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</si>
  <si>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</si>
  <si>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</si>
  <si>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</si>
  <si>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</si>
  <si>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</si>
  <si>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</si>
  <si>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</si>
  <si>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</si>
  <si>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</si>
  <si>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</si>
  <si>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</si>
  <si>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</si>
  <si>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</si>
  <si>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</si>
  <si>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</si>
  <si>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</si>
  <si>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</si>
  <si>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</si>
  <si>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</si>
  <si>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</si>
  <si>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</si>
  <si>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</si>
  <si>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</si>
  <si>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</si>
  <si>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</si>
  <si>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</si>
  <si>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</si>
  <si>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</si>
  <si>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</si>
  <si>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</si>
  <si>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</si>
  <si>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</si>
  <si>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</si>
  <si>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</si>
  <si>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</si>
  <si>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</si>
  <si>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</si>
  <si>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</si>
  <si>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</si>
  <si>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</si>
  <si>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</si>
  <si>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</si>
  <si>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</si>
  <si>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</si>
  <si>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</si>
  <si>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</si>
  <si>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</si>
  <si>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</si>
  <si>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</si>
  <si>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</si>
  <si>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</si>
  <si>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</si>
  <si>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</si>
  <si>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</si>
  <si>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</si>
  <si>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</si>
  <si>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</si>
  <si>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</si>
  <si>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</si>
  <si>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</si>
  <si>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</si>
  <si>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</si>
  <si>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</si>
  <si>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</si>
  <si>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</si>
  <si>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</si>
  <si>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</si>
  <si>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</si>
  <si>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</si>
  <si>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</si>
  <si>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</si>
  <si>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</si>
  <si>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</si>
  <si>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</si>
  <si>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</si>
  <si>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</si>
  <si>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</si>
  <si>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</si>
  <si>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</si>
  <si>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</si>
  <si>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</si>
  <si>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</si>
  <si>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</si>
  <si>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</si>
  <si>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</si>
  <si>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</si>
  <si>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</si>
  <si>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</si>
  <si>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</si>
  <si>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</si>
  <si>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</si>
  <si>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</si>
  <si>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</si>
  <si>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</si>
  <si>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</si>
  <si>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</si>
  <si>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</si>
  <si>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</si>
  <si>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</si>
  <si>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</si>
  <si>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</si>
  <si>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</si>
  <si>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</si>
  <si>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</si>
  <si>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</si>
  <si>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</si>
  <si>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</si>
  <si>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</si>
  <si>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</si>
  <si>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</si>
  <si>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</si>
  <si>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</si>
  <si>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</si>
  <si>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</si>
  <si>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</si>
  <si>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</si>
  <si>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</si>
  <si>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</si>
  <si>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</si>
  <si>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</si>
  <si>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</si>
  <si>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</si>
  <si>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</si>
  <si>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</si>
  <si>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</si>
  <si>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</si>
  <si>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</si>
  <si>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</si>
  <si>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</si>
  <si>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</si>
  <si>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</si>
  <si>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</si>
  <si>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</si>
  <si>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</si>
  <si>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</si>
  <si>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</si>
  <si>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</si>
  <si>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</si>
  <si>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</si>
  <si>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</si>
  <si>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</si>
  <si>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</si>
  <si>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</si>
  <si>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</si>
  <si>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</si>
  <si>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</si>
  <si>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</si>
  <si>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</si>
  <si>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</si>
  <si>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</si>
  <si>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</si>
  <si>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</si>
  <si>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</si>
  <si>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</si>
  <si>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</si>
  <si>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</si>
  <si>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</si>
  <si>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</si>
  <si>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</si>
  <si>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</si>
  <si>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</si>
  <si>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</si>
  <si>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</si>
  <si>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</si>
  <si>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</si>
  <si>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</si>
  <si>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</si>
  <si>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</si>
  <si>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</si>
  <si>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</si>
  <si>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</si>
  <si>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</si>
  <si>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</si>
  <si>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</si>
  <si>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</si>
  <si>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</si>
  <si>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</si>
  <si>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</si>
  <si>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</si>
  <si>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</si>
  <si>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</si>
  <si>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</si>
  <si>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</si>
  <si>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</si>
  <si>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</si>
  <si>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</si>
  <si>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</si>
  <si>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</si>
  <si>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</si>
  <si>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</si>
  <si>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</si>
  <si>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</si>
  <si>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</si>
  <si>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</si>
  <si>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</si>
  <si>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</si>
  <si>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</si>
  <si>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</si>
  <si>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</si>
  <si>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</si>
  <si>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</si>
  <si>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</si>
  <si>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</si>
  <si>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</si>
  <si>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</si>
  <si>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</si>
  <si>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</si>
  <si>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</si>
  <si>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</si>
  <si>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</si>
  <si>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</si>
  <si>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</si>
  <si>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</si>
  <si>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</si>
  <si>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</si>
  <si>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</si>
  <si>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</si>
  <si>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</si>
  <si>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</si>
  <si>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</si>
  <si>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</si>
  <si>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</si>
  <si>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</si>
  <si>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</si>
  <si>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</si>
  <si>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</si>
  <si>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</si>
  <si>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</si>
  <si>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</si>
  <si>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</si>
  <si>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</si>
  <si>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</si>
  <si>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</si>
  <si>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</si>
  <si>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</si>
  <si>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</si>
  <si>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</si>
  <si>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</si>
  <si>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</si>
  <si>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</si>
  <si>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</si>
  <si>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</si>
  <si>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</si>
  <si>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</si>
  <si>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</si>
  <si>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</si>
  <si>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</si>
  <si>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</si>
  <si>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</si>
  <si>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</si>
  <si>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</si>
  <si>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</si>
  <si>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</si>
  <si>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</si>
  <si>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</si>
  <si>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</si>
  <si>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</si>
  <si>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</si>
  <si>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</si>
  <si>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</si>
  <si>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</si>
  <si>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</si>
  <si>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</si>
  <si>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</si>
  <si>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</si>
  <si>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</si>
  <si>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</si>
  <si>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</si>
  <si>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</si>
  <si>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</si>
  <si>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</si>
  <si>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</si>
  <si>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</si>
  <si>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</si>
  <si>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</si>
  <si>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</si>
  <si>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</si>
  <si>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</si>
  <si>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</si>
  <si>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</si>
  <si>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</si>
  <si>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</si>
  <si>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</si>
  <si>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</si>
  <si>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</si>
  <si>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</si>
  <si>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</si>
  <si>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</si>
  <si>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</si>
  <si>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</si>
  <si>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</si>
  <si>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</si>
  <si>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</si>
  <si>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</si>
  <si>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</si>
  <si>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</si>
  <si>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</si>
  <si>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</si>
  <si>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</si>
  <si>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</si>
  <si>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</si>
  <si>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</si>
  <si>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</si>
  <si>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</si>
  <si>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</si>
  <si>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</si>
  <si>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</si>
  <si>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</si>
  <si>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</si>
  <si>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</si>
  <si>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</si>
  <si>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</si>
  <si>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</si>
  <si>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</si>
  <si>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</si>
  <si>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</si>
  <si>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</si>
  <si>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</si>
  <si>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</si>
  <si>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</si>
  <si>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</si>
  <si>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</si>
  <si>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</si>
  <si>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</si>
  <si>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</si>
  <si>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</si>
  <si>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</si>
  <si>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</si>
  <si>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</si>
  <si>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</si>
  <si>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</si>
  <si>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</si>
  <si>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</si>
  <si>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</si>
  <si>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</si>
  <si>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</si>
  <si>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</si>
  <si>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</si>
  <si>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</si>
  <si>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</si>
  <si>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</si>
  <si>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</si>
  <si>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</si>
  <si>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</si>
  <si>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</si>
  <si>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</si>
  <si>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</si>
  <si>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</si>
  <si>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</si>
  <si>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</si>
  <si>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</si>
  <si>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</si>
  <si>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</si>
  <si>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</si>
  <si>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</si>
  <si>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</si>
  <si>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</si>
  <si>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</si>
  <si>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</si>
  <si>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</si>
  <si>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</si>
  <si>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</si>
  <si>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</si>
  <si>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</si>
  <si>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</si>
  <si>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</si>
  <si>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</si>
  <si>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</si>
  <si>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</si>
  <si>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</si>
  <si>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</si>
  <si>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</si>
  <si>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</si>
  <si>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</si>
  <si>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</si>
  <si>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</si>
  <si>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</si>
  <si>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</si>
  <si>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</si>
  <si>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</si>
  <si>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</si>
  <si>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</si>
  <si>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</si>
  <si>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</si>
  <si>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</si>
  <si>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</si>
  <si>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</si>
  <si>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</si>
  <si>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</si>
  <si>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</si>
  <si>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</si>
  <si>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</si>
  <si>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</si>
  <si>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</si>
  <si>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</si>
  <si>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</si>
  <si>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</si>
  <si>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</si>
  <si>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</si>
  <si>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</si>
  <si>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</si>
  <si>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</si>
  <si>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</si>
  <si>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</si>
  <si>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</si>
  <si>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</si>
  <si>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</si>
  <si>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</si>
  <si>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</si>
  <si>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</si>
  <si>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</si>
  <si>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</si>
  <si>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</si>
  <si>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</si>
  <si>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</si>
  <si>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</si>
  <si>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</si>
  <si>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</si>
  <si>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</si>
  <si>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</si>
  <si>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</si>
  <si>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</si>
  <si>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</si>
  <si>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</si>
  <si>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</si>
  <si>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</si>
  <si>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</si>
  <si>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</si>
  <si>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</si>
  <si>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</si>
  <si>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</si>
  <si>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</si>
  <si>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</si>
  <si>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</si>
  <si>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</si>
  <si>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</si>
  <si>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</si>
  <si>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</si>
  <si>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</si>
  <si>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</si>
  <si>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</si>
  <si>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</si>
  <si>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</si>
  <si>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</si>
  <si>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</si>
  <si>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</si>
  <si>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</si>
  <si>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</si>
  <si>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</si>
  <si>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</si>
  <si>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</si>
  <si>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</si>
  <si>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</si>
  <si>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</si>
  <si>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</si>
  <si>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</si>
  <si>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</si>
  <si>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</si>
  <si>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</si>
  <si>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</si>
  <si>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</si>
  <si>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</si>
  <si>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</si>
  <si>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</si>
  <si>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</si>
  <si>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</si>
  <si>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</si>
  <si>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</si>
  <si>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</si>
  <si>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</si>
  <si>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</si>
  <si>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</si>
  <si>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</si>
  <si>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</si>
  <si>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</si>
  <si>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</si>
  <si>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</si>
  <si>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</si>
  <si>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</si>
  <si>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</si>
  <si>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</si>
  <si>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</si>
  <si>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</si>
  <si>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</si>
  <si>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</si>
  <si>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</si>
  <si>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</si>
  <si>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</si>
  <si>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</si>
  <si>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</si>
  <si>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</si>
  <si>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</si>
  <si>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</si>
  <si>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</si>
  <si>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</si>
  <si>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</si>
  <si>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</si>
  <si>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</si>
  <si>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</si>
  <si>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</si>
  <si>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</si>
  <si>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</si>
  <si>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</si>
  <si>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</si>
  <si>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</si>
  <si>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</si>
  <si>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</si>
  <si>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</si>
  <si>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</si>
  <si>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</si>
  <si>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</si>
  <si>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</si>
  <si>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</si>
  <si>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</si>
  <si>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</si>
  <si>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</si>
  <si>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</si>
  <si>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</si>
  <si>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</si>
  <si>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</si>
  <si>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</si>
  <si>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</si>
  <si>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</si>
  <si>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</si>
  <si>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</si>
  <si>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</si>
  <si>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</si>
  <si>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</si>
  <si>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</si>
  <si>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</si>
  <si>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</si>
  <si>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</si>
  <si>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</si>
  <si>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</si>
  <si>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</si>
  <si>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</si>
  <si>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</si>
  <si>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</si>
  <si>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</si>
  <si>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</si>
  <si>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</si>
  <si>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</si>
  <si>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</si>
  <si>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</si>
  <si>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</si>
  <si>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</si>
  <si>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</si>
  <si>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</si>
  <si>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</si>
  <si>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</si>
  <si>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</si>
  <si>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</si>
  <si>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</si>
  <si>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</si>
  <si>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</si>
  <si>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</si>
  <si>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</si>
  <si>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</si>
  <si>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</si>
  <si>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</si>
  <si>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</si>
  <si>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</si>
  <si>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</si>
  <si>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</si>
  <si>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</si>
  <si>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</si>
  <si>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</si>
  <si>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</si>
  <si>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</si>
  <si>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</si>
  <si>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</si>
  <si>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</si>
  <si>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</si>
  <si>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</si>
  <si>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</si>
  <si>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</si>
  <si>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</si>
  <si>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</si>
  <si>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</si>
  <si>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</si>
  <si>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</si>
  <si>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</si>
  <si>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</si>
  <si>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</si>
  <si>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</si>
  <si>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</si>
  <si>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</si>
  <si>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</si>
  <si>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</si>
  <si>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</si>
  <si>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</si>
  <si>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</si>
  <si>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</si>
  <si>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</si>
  <si>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</si>
  <si>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</si>
  <si>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</si>
  <si>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</si>
  <si>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</si>
  <si>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</si>
  <si>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</si>
  <si>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</si>
  <si>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</si>
  <si>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</si>
  <si>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</si>
  <si>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</si>
  <si>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</si>
  <si>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</si>
  <si>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</si>
  <si>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</si>
  <si>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</si>
  <si>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</si>
  <si>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</si>
  <si>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</si>
  <si>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</si>
  <si>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</si>
  <si>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</si>
  <si>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</si>
  <si>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</si>
  <si>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</si>
  <si>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</si>
  <si>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</si>
  <si>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</si>
  <si>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</si>
  <si>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</si>
  <si>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</si>
  <si>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</si>
  <si>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</si>
  <si>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</si>
  <si>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</si>
  <si>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</si>
  <si>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</si>
  <si>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</si>
  <si>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</si>
  <si>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</si>
  <si>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</si>
  <si>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</si>
  <si>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</si>
  <si>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</si>
  <si>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</si>
  <si>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</si>
  <si>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</si>
  <si>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</si>
  <si>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</si>
  <si>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</si>
  <si>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</si>
  <si>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</si>
  <si>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</si>
  <si>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</si>
  <si>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</si>
  <si>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</si>
  <si>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</si>
  <si>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</si>
  <si>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</si>
  <si>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</si>
  <si>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</si>
  <si>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</si>
  <si>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</si>
  <si>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</si>
  <si>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</si>
  <si>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</si>
  <si>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</si>
  <si>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</si>
  <si>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</si>
  <si>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</si>
  <si>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</si>
  <si>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</si>
  <si>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</si>
  <si>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</si>
  <si>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</si>
  <si>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</si>
  <si>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</si>
  <si>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</si>
  <si>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</si>
  <si>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</si>
  <si>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</si>
  <si>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</si>
  <si>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</si>
  <si>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</si>
  <si>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</si>
  <si>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</si>
  <si>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</si>
  <si>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</si>
  <si>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</si>
  <si>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</si>
  <si>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</si>
  <si>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</si>
  <si>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</si>
  <si>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</si>
  <si>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</si>
  <si>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</si>
  <si>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</si>
  <si>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</si>
  <si>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</si>
  <si>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</si>
  <si>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</si>
  <si>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</si>
  <si>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</si>
  <si>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</si>
  <si>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</si>
  <si>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</si>
  <si>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</si>
  <si>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</si>
  <si>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</si>
  <si>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</si>
  <si>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</si>
  <si>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</si>
  <si>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</si>
  <si>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</si>
  <si>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</si>
  <si>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</si>
  <si>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</si>
  <si>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</si>
  <si>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</si>
  <si>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</si>
  <si>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</si>
  <si>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</si>
  <si>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</si>
  <si>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</si>
  <si>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</si>
  <si>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</si>
  <si>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</si>
  <si>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</si>
  <si>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</si>
  <si>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</si>
  <si>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</si>
  <si>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</si>
  <si>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</si>
  <si>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</si>
  <si>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</si>
  <si>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</si>
  <si>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</si>
  <si>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</si>
  <si>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</si>
  <si>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</si>
  <si>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</si>
  <si>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</si>
  <si>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</si>
  <si>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</si>
  <si>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</si>
  <si>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</si>
  <si>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</si>
  <si>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</si>
  <si>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</si>
  <si>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</si>
  <si>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</si>
  <si>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</si>
  <si>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</si>
  <si>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</si>
  <si>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</si>
  <si>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</si>
  <si>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</si>
  <si>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</si>
  <si>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</si>
  <si>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</si>
  <si>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</si>
  <si>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</si>
  <si>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</si>
  <si>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</si>
  <si>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</si>
  <si>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</si>
  <si>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</si>
  <si>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</si>
  <si>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</si>
  <si>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</si>
  <si>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</si>
  <si>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</si>
  <si>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</si>
  <si>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</si>
  <si>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</si>
  <si>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</si>
  <si>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</si>
  <si>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</si>
  <si>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</si>
  <si>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</si>
  <si>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</si>
  <si>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</si>
  <si>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</si>
  <si>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</si>
  <si>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</si>
  <si>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</si>
  <si>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</si>
  <si>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</si>
  <si>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</si>
  <si>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</si>
  <si>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</si>
  <si>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</si>
  <si>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</si>
  <si>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</si>
  <si>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</si>
  <si>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</si>
  <si>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</si>
  <si>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</si>
  <si>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</si>
  <si>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</si>
  <si>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</si>
  <si>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</si>
  <si>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</si>
  <si>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</si>
  <si>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</si>
  <si>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</si>
  <si>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</si>
  <si>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</si>
  <si>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</si>
  <si>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</si>
  <si>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</si>
  <si>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</si>
  <si>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</si>
  <si>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</si>
  <si>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</si>
  <si>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</si>
  <si>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</si>
  <si>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</si>
  <si>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</si>
  <si>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</si>
  <si>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</si>
  <si>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</si>
  <si>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</si>
  <si>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</si>
  <si>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</si>
  <si>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</si>
  <si>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</si>
  <si>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</si>
  <si>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</si>
  <si>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</si>
  <si>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</si>
  <si>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</si>
  <si>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</si>
  <si>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</si>
  <si>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</si>
  <si>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</si>
  <si>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</si>
  <si>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</si>
  <si>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</si>
  <si>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</si>
  <si>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</si>
  <si>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</si>
  <si>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</si>
  <si>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</si>
  <si>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</si>
  <si>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</si>
  <si>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</si>
  <si>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</si>
  <si>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</si>
  <si>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</si>
  <si>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</si>
  <si>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</si>
  <si>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</si>
  <si>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</si>
  <si>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</si>
  <si>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</si>
  <si>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</si>
  <si>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</si>
  <si>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</si>
  <si>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</si>
  <si>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</si>
  <si>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</si>
  <si>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</si>
  <si>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</si>
  <si>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</si>
  <si>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</si>
  <si>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</si>
  <si>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</si>
  <si>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</si>
  <si>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</si>
  <si>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</si>
  <si>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</si>
  <si>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</si>
  <si>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</si>
  <si>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</si>
  <si>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</si>
  <si>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</si>
  <si>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</si>
  <si>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</si>
  <si>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</si>
  <si>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</si>
  <si>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</si>
  <si>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</si>
  <si>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</si>
  <si>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</si>
  <si>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</si>
  <si>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</si>
  <si>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</si>
  <si>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</si>
  <si>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</si>
  <si>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</si>
  <si>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</si>
  <si>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</si>
  <si>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</si>
  <si>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</si>
  <si>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</si>
  <si>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</si>
  <si>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</si>
  <si>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</si>
  <si>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</si>
  <si>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</si>
  <si>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</si>
  <si>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</si>
  <si>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</si>
  <si>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</si>
  <si>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</si>
  <si>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</si>
  <si>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</si>
  <si>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</si>
  <si>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</si>
  <si>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</si>
  <si>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</si>
  <si>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</si>
  <si>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</si>
  <si>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</si>
  <si>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</si>
  <si>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</si>
  <si>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</si>
  <si>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</si>
  <si>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</si>
  <si>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</si>
  <si>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</si>
  <si>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</si>
  <si>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</si>
  <si>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</si>
  <si>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</si>
  <si>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</si>
  <si>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</si>
  <si>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</si>
  <si>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</si>
  <si>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</si>
  <si>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</si>
  <si>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</si>
  <si>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</si>
  <si>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</si>
  <si>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</si>
  <si>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</si>
  <si>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</si>
  <si>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</si>
  <si>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</si>
  <si>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</si>
  <si>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</si>
  <si>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</si>
  <si>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</si>
  <si>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</si>
  <si>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</si>
  <si>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</si>
  <si>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</si>
  <si>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</si>
  <si>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</si>
  <si>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</si>
  <si>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</si>
  <si>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</si>
  <si>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</si>
  <si>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</si>
  <si>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</si>
  <si>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</si>
  <si>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</si>
  <si>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</si>
  <si>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</si>
  <si>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</si>
  <si>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</si>
  <si>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</si>
  <si>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</si>
  <si>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</si>
  <si>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</si>
  <si>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</si>
  <si>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</si>
  <si>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</si>
  <si>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</si>
  <si>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</si>
  <si>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</si>
  <si>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</si>
  <si>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</si>
  <si>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</si>
  <si>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</si>
  <si>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</si>
  <si>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</si>
  <si>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</si>
  <si>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</si>
  <si>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</si>
  <si>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</si>
  <si>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</si>
  <si>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</si>
  <si>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</si>
  <si>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</si>
  <si>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</si>
  <si>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</si>
  <si>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</si>
  <si>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</si>
  <si>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</si>
  <si>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</si>
  <si>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</si>
  <si>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</si>
  <si>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</si>
  <si>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</si>
  <si>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</si>
  <si>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</si>
  <si>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</si>
  <si>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</si>
  <si>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</si>
  <si>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</si>
  <si>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</si>
  <si>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</si>
  <si>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</si>
  <si>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</si>
  <si>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</si>
  <si>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</si>
  <si>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</si>
  <si>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</si>
  <si>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</si>
  <si>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</si>
  <si>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</si>
  <si>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</si>
  <si>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</si>
  <si>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</si>
  <si>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</si>
  <si>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</si>
  <si>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</si>
  <si>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</si>
  <si>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</si>
  <si>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</si>
  <si>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</si>
  <si>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</si>
  <si>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</si>
  <si>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</si>
  <si>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</si>
  <si>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</si>
  <si>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</si>
  <si>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</si>
  <si>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</si>
  <si>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</si>
  <si>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</si>
  <si>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</si>
  <si>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</si>
  <si>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</si>
  <si>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</si>
  <si>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</si>
  <si>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</si>
  <si>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</si>
  <si>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</si>
  <si>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</si>
  <si>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</si>
  <si>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</si>
  <si>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</si>
  <si>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</si>
  <si>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</si>
  <si>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</si>
  <si>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</si>
  <si>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</si>
  <si>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</si>
  <si>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</si>
  <si>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</si>
  <si>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</si>
  <si>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</si>
  <si>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</si>
  <si>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</si>
  <si>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</si>
  <si>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</si>
  <si>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</si>
  <si>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</si>
  <si>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</si>
  <si>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</si>
  <si>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</si>
  <si>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</si>
  <si>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</si>
  <si>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</si>
  <si>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</si>
  <si>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</si>
  <si>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</si>
  <si>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</si>
  <si>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</si>
  <si>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</si>
  <si>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</si>
  <si>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</si>
  <si>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</si>
  <si>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</si>
  <si>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</si>
  <si>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</si>
  <si>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</si>
  <si>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</si>
  <si>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</si>
  <si>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</si>
  <si>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</si>
  <si>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</si>
  <si>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</si>
  <si>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</si>
  <si>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</si>
  <si>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</si>
  <si>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</si>
  <si>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</si>
  <si>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</si>
  <si>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</si>
  <si>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</si>
  <si>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</si>
  <si>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</si>
  <si>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</si>
  <si>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</si>
  <si>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</si>
  <si>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</si>
  <si>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</si>
  <si>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</si>
  <si>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</si>
  <si>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</si>
  <si>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</si>
  <si>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</si>
  <si>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</si>
  <si>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</si>
  <si>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</si>
  <si>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</si>
  <si>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</si>
  <si>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</si>
  <si>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</si>
  <si>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</si>
  <si>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</si>
  <si>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</si>
  <si>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</si>
  <si>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</si>
  <si>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</si>
  <si>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</si>
  <si>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</si>
  <si>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</si>
  <si>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</si>
  <si>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</si>
  <si>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</si>
  <si>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</si>
  <si>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</si>
  <si>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</si>
  <si>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</si>
  <si>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</si>
  <si>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</si>
  <si>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</si>
  <si>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</si>
  <si>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</si>
  <si>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</si>
  <si>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</si>
  <si>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</si>
  <si>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</si>
  <si>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</si>
  <si>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</si>
  <si>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</si>
  <si>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</si>
  <si>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</si>
  <si>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</si>
  <si>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</si>
  <si>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</si>
  <si>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</si>
  <si>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</si>
  <si>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</si>
  <si>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</si>
  <si>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</si>
  <si>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</si>
  <si>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</si>
  <si>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</si>
  <si>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</si>
  <si>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</si>
  <si>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</si>
  <si>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</si>
  <si>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</si>
  <si>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</si>
  <si>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</si>
  <si>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</si>
  <si>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</si>
  <si>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</si>
  <si>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</si>
  <si>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</si>
  <si>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</si>
  <si>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</si>
  <si>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</si>
  <si>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</si>
  <si>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</si>
  <si>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</si>
  <si>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</si>
  <si>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</si>
  <si>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</si>
  <si>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</si>
  <si>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</si>
  <si>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</si>
  <si>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</si>
  <si>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</si>
  <si>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</si>
  <si>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</si>
  <si>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</si>
  <si>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</si>
  <si>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</si>
  <si>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</si>
  <si>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</si>
  <si>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</si>
  <si>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</si>
  <si>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</si>
  <si>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</si>
  <si>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</si>
  <si>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</si>
  <si>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</si>
  <si>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</si>
  <si>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</si>
  <si>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</si>
  <si>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</si>
  <si>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</si>
  <si>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</si>
  <si>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</si>
  <si>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</si>
  <si>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</si>
  <si>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</si>
  <si>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</si>
  <si>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</si>
  <si>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</si>
  <si>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</si>
  <si>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</si>
  <si>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</si>
  <si>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</si>
  <si>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</si>
  <si>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</si>
  <si>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</si>
  <si>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</si>
  <si>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</si>
  <si>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</si>
  <si>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</si>
  <si>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</si>
  <si>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</si>
  <si>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</si>
  <si>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</si>
  <si>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</si>
  <si>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</si>
  <si>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</si>
  <si>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</si>
  <si>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</si>
  <si>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</si>
  <si>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</si>
  <si>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</si>
  <si>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</si>
  <si>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</si>
  <si>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</si>
  <si>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</si>
  <si>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</si>
  <si>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</si>
  <si>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</si>
  <si>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</si>
  <si>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</si>
  <si>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</si>
  <si>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</si>
  <si>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</si>
  <si>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</si>
  <si>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</si>
  <si>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</si>
  <si>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</si>
  <si>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</si>
  <si>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</si>
  <si>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</si>
  <si>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</si>
  <si>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</si>
  <si>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</si>
  <si>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</si>
  <si>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</si>
  <si>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</si>
  <si>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</si>
  <si>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</si>
  <si>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</si>
  <si>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</si>
  <si>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</si>
  <si>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</si>
  <si>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</si>
  <si>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</si>
  <si>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</si>
  <si>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</si>
  <si>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</si>
  <si>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</si>
  <si>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</si>
  <si>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</si>
  <si>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</si>
  <si>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</si>
  <si>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</si>
  <si>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</si>
  <si>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</si>
  <si>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</si>
  <si>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</si>
  <si>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</si>
  <si>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</si>
  <si>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</si>
  <si>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</si>
  <si>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</si>
  <si>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</si>
  <si>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</si>
  <si>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</si>
  <si>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</si>
  <si>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</si>
  <si>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</si>
  <si>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</si>
  <si>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</si>
  <si>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</si>
  <si>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</si>
  <si>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</si>
  <si>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</si>
  <si>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</si>
  <si>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</si>
  <si>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</si>
  <si>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</si>
  <si>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</si>
  <si>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</si>
  <si>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</si>
  <si>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</si>
  <si>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</si>
  <si>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</si>
  <si>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</si>
  <si>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</si>
  <si>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</si>
  <si>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</si>
  <si>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</si>
  <si>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</si>
  <si>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</si>
  <si>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</si>
  <si>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</si>
  <si>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</si>
  <si>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</si>
  <si>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</si>
  <si>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</si>
  <si>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</si>
  <si>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</si>
  <si>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</si>
  <si>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</si>
  <si>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</si>
  <si>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</si>
  <si>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</si>
  <si>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</si>
  <si>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</si>
  <si>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</si>
  <si>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</si>
  <si>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</si>
  <si>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</si>
  <si>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</si>
  <si>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</si>
  <si>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</si>
  <si>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</si>
  <si>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</si>
  <si>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</si>
  <si>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</si>
  <si>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</si>
  <si>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</si>
  <si>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</si>
  <si>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</si>
  <si>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</si>
  <si>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</si>
  <si>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</si>
  <si>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</si>
  <si>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</si>
  <si>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</si>
  <si>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</si>
  <si>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</si>
  <si>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</si>
  <si>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</si>
  <si>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</si>
  <si>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</si>
  <si>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</si>
  <si>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</si>
  <si>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</si>
  <si>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</si>
  <si>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</si>
  <si>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</si>
  <si>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</si>
  <si>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</si>
  <si>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</si>
  <si>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</si>
  <si>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</si>
  <si>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</si>
  <si>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</si>
  <si>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</si>
  <si>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</si>
  <si>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</si>
  <si>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</si>
  <si>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</si>
  <si>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</si>
  <si>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</si>
  <si>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</si>
  <si>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</si>
  <si>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</si>
  <si>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</si>
  <si>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</si>
  <si>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</si>
  <si>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</si>
  <si>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</si>
  <si>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</si>
  <si>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</si>
  <si>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</si>
  <si>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</si>
  <si>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</si>
  <si>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</si>
  <si>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</si>
  <si>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</si>
  <si>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</si>
  <si>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</si>
  <si>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</si>
  <si>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</si>
  <si>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</si>
  <si>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</si>
  <si>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</si>
  <si>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</si>
  <si>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</si>
  <si>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</si>
  <si>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</si>
  <si>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</si>
  <si>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</si>
  <si>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</si>
  <si>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</si>
  <si>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</si>
  <si>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</si>
  <si>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</si>
  <si>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</si>
  <si>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</si>
  <si>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</si>
  <si>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</si>
  <si>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</si>
  <si>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</si>
  <si>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</si>
  <si>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</si>
  <si>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</si>
  <si>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</si>
  <si>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</si>
  <si>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</si>
  <si>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</si>
  <si>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</si>
  <si>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</si>
  <si>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</si>
  <si>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</si>
  <si>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</si>
  <si>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</si>
  <si>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</si>
  <si>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</si>
  <si>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</si>
  <si>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</si>
  <si>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</si>
  <si>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</si>
  <si>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</si>
  <si>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</si>
  <si>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</si>
  <si>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</si>
  <si>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</si>
  <si>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</si>
  <si>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</si>
  <si>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</si>
  <si>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</si>
  <si>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</si>
  <si>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</si>
  <si>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</si>
  <si>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</si>
  <si>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</si>
  <si>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</si>
  <si>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</si>
  <si>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</si>
  <si>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</si>
  <si>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</si>
  <si>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</si>
  <si>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</si>
  <si>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</si>
  <si>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</si>
  <si>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</si>
  <si>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</si>
  <si>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</si>
  <si>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</si>
  <si>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</si>
  <si>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</si>
  <si>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</si>
  <si>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</si>
  <si>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</si>
  <si>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</si>
  <si>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</si>
  <si>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</si>
  <si>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</si>
  <si>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</si>
  <si>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</si>
  <si>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</si>
  <si>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</si>
  <si>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</si>
  <si>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</si>
  <si>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</si>
  <si>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</si>
  <si>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</si>
  <si>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</si>
  <si>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</si>
  <si>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</si>
  <si>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</si>
  <si>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</si>
  <si>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</si>
  <si>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</si>
  <si>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</si>
  <si>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</si>
  <si>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</si>
  <si>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</si>
  <si>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</si>
  <si>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</si>
  <si>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</si>
  <si>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</si>
  <si>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</si>
  <si>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</si>
  <si>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</si>
  <si>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</si>
  <si>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</si>
  <si>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</si>
  <si>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</si>
  <si>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</si>
  <si>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</si>
  <si>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</si>
  <si>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</si>
  <si>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</si>
  <si>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</si>
  <si>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</si>
  <si>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</si>
  <si>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</si>
  <si>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</si>
  <si>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</si>
  <si>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</si>
  <si>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</si>
  <si>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</si>
  <si>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</si>
  <si>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</si>
  <si>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</si>
  <si>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</si>
  <si>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</si>
  <si>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</si>
  <si>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</si>
  <si>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</si>
  <si>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</si>
  <si>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</si>
  <si>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</si>
  <si>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</si>
  <si>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</si>
  <si>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</si>
  <si>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</si>
  <si>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</si>
  <si>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</si>
  <si>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</si>
  <si>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</si>
  <si>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</si>
  <si>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</si>
  <si>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</si>
  <si>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</si>
  <si>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</si>
  <si>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</si>
  <si>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</si>
  <si>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</si>
  <si>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</si>
  <si>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</si>
  <si>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</si>
  <si>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</si>
  <si>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</si>
  <si>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</si>
  <si>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</si>
  <si>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</si>
  <si>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</si>
  <si>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</si>
  <si>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</si>
  <si>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</si>
  <si>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</si>
  <si>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</si>
  <si>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</si>
  <si>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</si>
  <si>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</si>
  <si>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</si>
  <si>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</si>
  <si>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</si>
  <si>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</si>
  <si>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</si>
  <si>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</si>
  <si>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</si>
  <si>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</si>
  <si>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</si>
  <si>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</si>
  <si>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</si>
  <si>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</si>
  <si>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</si>
  <si>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</si>
  <si>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</si>
  <si>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</si>
  <si>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</si>
  <si>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</si>
  <si>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</si>
  <si>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</si>
  <si>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</si>
  <si>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</si>
  <si>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</si>
  <si>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</si>
  <si>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</si>
  <si>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</si>
  <si>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</si>
  <si>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</si>
  <si>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</si>
  <si>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</si>
  <si>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</si>
  <si>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</si>
  <si>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</si>
  <si>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</si>
  <si>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</si>
  <si>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</si>
  <si>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</si>
  <si>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</si>
  <si>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</si>
  <si>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</si>
  <si>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</si>
  <si>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</si>
  <si>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</si>
  <si>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</si>
  <si>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</si>
  <si>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</si>
  <si>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</si>
  <si>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</si>
  <si>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</si>
  <si>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</si>
  <si>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</si>
  <si>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</si>
  <si>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</si>
  <si>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</si>
  <si>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</si>
  <si>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</si>
  <si>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</si>
  <si>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</si>
  <si>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</si>
  <si>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</si>
  <si>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</si>
  <si>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</si>
  <si>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</si>
  <si>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</si>
  <si>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</si>
  <si>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</si>
  <si>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</si>
  <si>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</si>
  <si>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</si>
  <si>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</si>
  <si>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</si>
  <si>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</si>
  <si>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</si>
  <si>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</si>
  <si>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</si>
  <si>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</si>
  <si>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</si>
  <si>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</si>
  <si>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</si>
  <si>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</si>
  <si>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</si>
  <si>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</si>
  <si>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</si>
  <si>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</si>
  <si>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</si>
  <si>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</si>
  <si>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</si>
  <si>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</si>
  <si>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</si>
  <si>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</si>
  <si>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</si>
  <si>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</si>
  <si>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</si>
  <si>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</si>
  <si>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</si>
  <si>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</si>
  <si>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</si>
  <si>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</si>
  <si>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</si>
  <si>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</si>
  <si>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</si>
  <si>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</si>
  <si>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</si>
  <si>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</si>
  <si>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</si>
  <si>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</si>
  <si>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</si>
  <si>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</si>
  <si>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</si>
  <si>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</si>
  <si>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</si>
  <si>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</si>
  <si>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</si>
  <si>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</si>
  <si>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</si>
  <si>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</si>
  <si>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</si>
  <si>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</si>
  <si>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</si>
  <si>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</si>
  <si>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</si>
  <si>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</si>
  <si>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</si>
  <si>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</si>
  <si>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</si>
  <si>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</si>
  <si>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</si>
  <si>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</si>
  <si>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</si>
  <si>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</si>
  <si>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</si>
  <si>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</si>
  <si>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</si>
  <si>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</si>
  <si>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</si>
  <si>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</si>
  <si>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</si>
  <si>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</si>
  <si>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</si>
  <si>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</si>
  <si>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</si>
  <si>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</si>
  <si>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</si>
  <si>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</si>
  <si>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</si>
  <si>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</si>
  <si>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</si>
  <si>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</si>
  <si>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</si>
  <si>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</si>
  <si>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</si>
  <si>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</si>
  <si>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</si>
  <si>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</si>
  <si>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</si>
  <si>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</si>
  <si>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</si>
  <si>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</si>
  <si>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</si>
  <si>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</si>
  <si>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</si>
  <si>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</si>
  <si>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</si>
  <si>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</si>
  <si>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</si>
  <si>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</si>
  <si>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</si>
  <si>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</si>
  <si>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</si>
  <si>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</si>
  <si>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</si>
  <si>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</si>
  <si>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</si>
  <si>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</si>
  <si>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</si>
  <si>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</si>
  <si>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</si>
  <si>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</si>
  <si>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</si>
  <si>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</si>
  <si>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</si>
  <si>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</si>
  <si>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</si>
  <si>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</si>
  <si>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</si>
  <si>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</si>
  <si>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</si>
  <si>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</si>
  <si>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</si>
  <si>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</si>
  <si>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</si>
  <si>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</si>
  <si>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</si>
  <si>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</si>
  <si>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</si>
  <si>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</si>
  <si>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</si>
  <si>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</si>
  <si>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</si>
  <si>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</si>
  <si>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</si>
  <si>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</si>
  <si>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</si>
  <si>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</si>
  <si>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</si>
  <si>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</si>
  <si>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</si>
  <si>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</si>
  <si>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</si>
  <si>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</si>
  <si>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</si>
  <si>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</si>
  <si>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</si>
  <si>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</si>
  <si>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</si>
  <si>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</si>
  <si>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</si>
  <si>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</si>
  <si>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</si>
  <si>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</si>
  <si>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</si>
  <si>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</si>
  <si>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</si>
  <si>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</si>
  <si>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</si>
  <si>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</si>
  <si>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</si>
  <si>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</si>
  <si>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</si>
  <si>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</si>
  <si>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</si>
  <si>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</si>
  <si>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</si>
  <si>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</si>
  <si>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</si>
  <si>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</si>
  <si>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</si>
  <si>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</si>
  <si>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</si>
  <si>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</si>
  <si>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</si>
  <si>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</si>
  <si>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</si>
  <si>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</si>
  <si>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</si>
  <si>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</si>
  <si>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</si>
  <si>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</si>
  <si>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</si>
  <si>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</si>
  <si>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</si>
  <si>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</si>
  <si>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</si>
  <si>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</si>
  <si>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</si>
  <si>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</si>
  <si>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</si>
  <si>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</si>
  <si>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</si>
  <si>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</si>
  <si>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</si>
  <si>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</si>
  <si>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</si>
  <si>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</si>
  <si>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</si>
  <si>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</si>
  <si>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</si>
  <si>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</si>
  <si>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</si>
  <si>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</si>
  <si>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</si>
  <si>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</si>
  <si>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</si>
  <si>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</si>
  <si>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</si>
  <si>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</si>
  <si>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</si>
  <si>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</si>
  <si>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</si>
  <si>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</si>
  <si>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</si>
  <si>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</si>
  <si>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</si>
  <si>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</si>
  <si>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</si>
  <si>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</si>
  <si>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</si>
  <si>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</si>
  <si>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</si>
  <si>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</si>
  <si>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</si>
  <si>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</si>
  <si>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</si>
  <si>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</si>
  <si>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</si>
  <si>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</si>
  <si>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</si>
  <si>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</si>
  <si>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</si>
  <si>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</si>
  <si>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</si>
  <si>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</si>
  <si>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</si>
  <si>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</si>
  <si>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</si>
  <si>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</si>
  <si>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</si>
  <si>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</si>
  <si>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</si>
  <si>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</si>
  <si>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</si>
  <si>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</si>
  <si>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</si>
  <si>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</si>
  <si>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</si>
  <si>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</si>
  <si>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</si>
  <si>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</si>
  <si>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</si>
  <si>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</si>
  <si>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</si>
  <si>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</si>
  <si>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</si>
  <si>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</si>
  <si>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</si>
  <si>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</si>
  <si>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</si>
  <si>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</si>
  <si>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</si>
  <si>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</si>
  <si>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</si>
  <si>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</si>
  <si>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</si>
  <si>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</si>
  <si>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</si>
  <si>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</si>
  <si>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</si>
  <si>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</si>
  <si>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</si>
  <si>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</si>
  <si>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</si>
  <si>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</si>
  <si>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</si>
  <si>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</si>
  <si>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</si>
  <si>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</si>
  <si>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</si>
  <si>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</si>
  <si>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</si>
  <si>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</si>
  <si>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</si>
  <si>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</si>
  <si>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</si>
  <si>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</si>
  <si>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</si>
  <si>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</si>
  <si>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</si>
  <si>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</si>
  <si>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</si>
  <si>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</si>
  <si>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</si>
  <si>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</si>
  <si>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</si>
  <si>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</si>
  <si>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</si>
  <si>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</si>
  <si>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</si>
  <si>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</si>
  <si>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</si>
  <si>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</si>
  <si>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</si>
  <si>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</si>
  <si>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</si>
  <si>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</si>
  <si>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</si>
  <si>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</si>
  <si>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</si>
  <si>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</si>
  <si>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</si>
  <si>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</si>
  <si>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</si>
  <si>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</si>
  <si>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</si>
  <si>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</si>
  <si>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</si>
  <si>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</si>
  <si>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</si>
  <si>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</si>
  <si>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</si>
  <si>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</si>
  <si>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</si>
  <si>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</si>
  <si>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</si>
  <si>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</si>
  <si>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</si>
  <si>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</si>
  <si>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</si>
  <si>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</si>
  <si>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</si>
  <si>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</si>
  <si>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</si>
  <si>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</si>
  <si>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</si>
  <si>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</si>
  <si>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</si>
  <si>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</si>
  <si>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</si>
  <si>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</si>
  <si>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</si>
  <si>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</si>
  <si>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</si>
  <si>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</si>
  <si>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</si>
  <si>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</si>
  <si>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</si>
  <si>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</si>
  <si>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</si>
  <si>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</si>
  <si>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</si>
  <si>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</si>
  <si>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</si>
  <si>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</si>
  <si>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</si>
  <si>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</si>
  <si>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</si>
  <si>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</si>
  <si>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</si>
  <si>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</si>
  <si>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</si>
  <si>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</si>
  <si>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</si>
  <si>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</si>
  <si>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</si>
  <si>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</si>
  <si>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</si>
  <si>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</si>
  <si>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</si>
  <si>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</si>
  <si>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</si>
  <si>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</si>
  <si>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</si>
  <si>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</si>
  <si>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</si>
  <si>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</si>
  <si>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</si>
  <si>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</si>
  <si>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</si>
  <si>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</si>
  <si>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</si>
  <si>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</si>
  <si>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</si>
  <si>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</si>
  <si>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</si>
  <si>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</si>
  <si>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</si>
  <si>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</si>
  <si>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</si>
  <si>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</si>
  <si>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</si>
  <si>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</si>
  <si>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</si>
  <si>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</si>
  <si>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</si>
  <si>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</si>
  <si>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</si>
  <si>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</si>
  <si>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</si>
  <si>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</si>
  <si>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</si>
  <si>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</si>
  <si>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</si>
  <si>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</si>
  <si>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</si>
  <si>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</si>
  <si>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</si>
  <si>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</si>
  <si>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</si>
  <si>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</si>
  <si>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</si>
  <si>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</si>
  <si>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</si>
  <si>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</si>
  <si>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</si>
  <si>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</si>
  <si>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</si>
  <si>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</si>
  <si>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</si>
  <si>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</si>
  <si>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</si>
  <si>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</si>
  <si>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</si>
  <si>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</si>
  <si>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</si>
  <si>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</si>
  <si>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</si>
  <si>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</si>
  <si>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</si>
  <si>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</si>
  <si>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</si>
  <si>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</si>
  <si>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</si>
  <si>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</si>
  <si>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</si>
  <si>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</si>
  <si>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</si>
  <si>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</si>
  <si>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</si>
  <si>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</si>
  <si>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</si>
  <si>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</si>
  <si>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</si>
  <si>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</si>
  <si>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</si>
  <si>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</si>
  <si>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</si>
  <si>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</si>
  <si>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</si>
  <si>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</si>
  <si>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</si>
  <si>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</si>
  <si>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</si>
  <si>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</si>
  <si>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</si>
  <si>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</si>
  <si>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</si>
  <si>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</si>
  <si>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</si>
  <si>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</si>
  <si>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</si>
  <si>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</si>
  <si>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</si>
  <si>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</si>
  <si>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</si>
  <si>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</si>
  <si>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</si>
  <si>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</si>
  <si>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</si>
  <si>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</si>
  <si>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</si>
  <si>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</si>
  <si>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</si>
  <si>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</si>
  <si>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</si>
  <si>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</si>
  <si>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</si>
  <si>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</si>
  <si>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</si>
  <si>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</si>
  <si>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</si>
  <si>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</si>
  <si>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</si>
  <si>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</si>
  <si>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</si>
  <si>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</si>
  <si>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</si>
  <si>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</si>
  <si>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</si>
  <si>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</si>
  <si>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</si>
  <si>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</si>
  <si>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</si>
  <si>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</si>
  <si>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</si>
  <si>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</si>
  <si>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</si>
  <si>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</si>
  <si>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</si>
  <si>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</si>
  <si>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</si>
  <si>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</si>
  <si>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</si>
  <si>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</si>
  <si>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</si>
  <si>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</si>
  <si>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</si>
  <si>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</si>
  <si>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</si>
  <si>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</si>
  <si>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</si>
  <si>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</si>
  <si>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</si>
  <si>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</si>
  <si>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</si>
  <si>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</si>
  <si>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</si>
  <si>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</si>
  <si>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</si>
  <si>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</si>
  <si>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</si>
  <si>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</si>
  <si>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</si>
  <si>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</si>
  <si>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</si>
  <si>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</si>
  <si>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</si>
  <si>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</si>
  <si>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</si>
  <si>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</si>
  <si>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</si>
  <si>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</si>
  <si>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</si>
  <si>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</si>
  <si>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</si>
  <si>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</si>
  <si>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</si>
  <si>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</si>
  <si>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</si>
  <si>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</si>
  <si>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</si>
  <si>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</si>
  <si>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</si>
  <si>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</si>
  <si>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</si>
  <si>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</si>
  <si>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</si>
  <si>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</si>
  <si>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</si>
  <si>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</si>
  <si>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</si>
  <si>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</si>
  <si>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</si>
  <si>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</si>
  <si>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</si>
  <si>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</si>
  <si>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</si>
  <si>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</si>
  <si>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</si>
  <si>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</si>
  <si>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</si>
  <si>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</si>
  <si>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</si>
  <si>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</si>
  <si>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</si>
  <si>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</si>
  <si>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</si>
  <si>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</si>
  <si>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</si>
  <si>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</si>
  <si>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</si>
  <si>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</si>
  <si>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</si>
  <si>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</si>
  <si>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</si>
  <si>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</si>
  <si>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</si>
  <si>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</si>
  <si>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</si>
  <si>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</si>
  <si>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</si>
  <si>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</si>
  <si>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</si>
  <si>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</si>
  <si>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</si>
  <si>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</si>
  <si>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</si>
  <si>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</si>
  <si>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</si>
  <si>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</si>
  <si>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</si>
  <si>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</si>
  <si>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</si>
  <si>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</si>
  <si>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</si>
  <si>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</si>
  <si>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</si>
  <si>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</si>
  <si>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</si>
  <si>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</si>
  <si>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</si>
  <si>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</si>
  <si>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</si>
  <si>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</si>
  <si>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</si>
  <si>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</si>
  <si>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</si>
  <si>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</si>
  <si>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</si>
  <si>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</si>
  <si>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</si>
  <si>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</si>
  <si>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</si>
  <si>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</si>
  <si>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</si>
  <si>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</si>
  <si>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</si>
  <si>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</si>
  <si>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</si>
  <si>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</si>
  <si>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</si>
  <si>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</si>
  <si>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</si>
  <si>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</si>
  <si>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</si>
  <si>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</si>
  <si>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</si>
  <si>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</si>
  <si>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</si>
  <si>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</si>
  <si>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</si>
  <si>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</si>
  <si>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</si>
  <si>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</si>
  <si>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</si>
  <si>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</si>
  <si>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</si>
  <si>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</si>
  <si>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</si>
  <si>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</si>
  <si>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</si>
  <si>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</si>
  <si>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</si>
  <si>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</si>
  <si>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</si>
  <si>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</si>
  <si>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</si>
  <si>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</si>
  <si>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</si>
  <si>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</si>
  <si>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</si>
  <si>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</si>
  <si>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</si>
  <si>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</si>
  <si>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</si>
  <si>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</si>
  <si>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</si>
  <si>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</si>
  <si>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</si>
  <si>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</si>
  <si>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</si>
  <si>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</si>
  <si>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</si>
  <si>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</si>
  <si>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</si>
  <si>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</si>
  <si>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</si>
  <si>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</si>
  <si>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</si>
  <si>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</si>
  <si>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</si>
  <si>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</si>
  <si>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</si>
  <si>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</si>
  <si>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</si>
  <si>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</si>
  <si>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</si>
  <si>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</si>
  <si>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</si>
  <si>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</si>
  <si>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</si>
  <si>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</si>
  <si>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</si>
  <si>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</si>
  <si>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</si>
  <si>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</si>
  <si>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</si>
  <si>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</si>
  <si>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</si>
  <si>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</si>
  <si>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</si>
  <si>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</si>
  <si>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</si>
  <si>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</si>
  <si>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</si>
  <si>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</si>
  <si>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</si>
  <si>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</si>
  <si>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</si>
  <si>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</si>
  <si>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</si>
  <si>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</si>
  <si>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</si>
  <si>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</si>
  <si>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</si>
  <si>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</si>
  <si>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</si>
  <si>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</si>
  <si>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</si>
  <si>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</si>
  <si>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</si>
  <si>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</si>
  <si>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</si>
  <si>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</si>
  <si>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</si>
  <si>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</si>
  <si>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</si>
  <si>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</si>
  <si>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</si>
  <si>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</si>
  <si>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</si>
  <si>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</si>
  <si>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</si>
  <si>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</si>
  <si>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</si>
  <si>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</si>
  <si>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</si>
  <si>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</si>
  <si>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</si>
  <si>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</si>
  <si>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</si>
  <si>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</si>
  <si>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</si>
  <si>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</si>
  <si>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</si>
  <si>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</si>
  <si>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</si>
  <si>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</si>
  <si>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</si>
  <si>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</si>
  <si>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</si>
  <si>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</si>
  <si>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</si>
  <si>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</si>
  <si>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</si>
  <si>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</si>
  <si>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</si>
  <si>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</si>
  <si>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</si>
  <si>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</si>
  <si>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</si>
  <si>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</si>
  <si>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</si>
  <si>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</si>
  <si>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</si>
  <si>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</si>
  <si>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</si>
  <si>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</si>
  <si>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</si>
  <si>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</si>
  <si>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</si>
  <si>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</si>
  <si>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</si>
  <si>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</si>
  <si>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</si>
  <si>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</si>
  <si>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</si>
  <si>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</si>
  <si>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</si>
  <si>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</si>
  <si>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</si>
  <si>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</si>
  <si>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</si>
  <si>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</si>
  <si>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</si>
  <si>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</si>
  <si>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</si>
  <si>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</si>
  <si>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</si>
  <si>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</si>
  <si>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</si>
  <si>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</si>
  <si>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</si>
  <si>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</si>
  <si>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</si>
  <si>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</si>
  <si>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</si>
  <si>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</si>
  <si>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</si>
  <si>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</si>
  <si>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</si>
  <si>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</si>
  <si>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</si>
  <si>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</si>
  <si>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</si>
  <si>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</si>
  <si>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</si>
  <si>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</si>
  <si>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</si>
  <si>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</si>
  <si>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</si>
  <si>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</si>
  <si>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</si>
  <si>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</si>
  <si>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</si>
  <si>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</si>
  <si>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</si>
  <si>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</si>
  <si>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</si>
  <si>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</si>
  <si>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</si>
  <si>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</si>
  <si>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</si>
  <si>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</si>
  <si>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</si>
  <si>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</si>
  <si>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</si>
  <si>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</si>
  <si>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</si>
  <si>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</si>
  <si>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</si>
  <si>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</si>
  <si>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</si>
  <si>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</si>
  <si>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</si>
  <si>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</si>
  <si>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</si>
  <si>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</si>
  <si>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</si>
  <si>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</si>
  <si>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</si>
  <si>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</si>
  <si>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</si>
  <si>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</si>
  <si>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</si>
  <si>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</si>
  <si>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</si>
  <si>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</si>
  <si>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</si>
  <si>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</si>
  <si>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</si>
  <si>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</si>
  <si>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</si>
  <si>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</si>
  <si>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</si>
  <si>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</si>
  <si>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</si>
  <si>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</si>
  <si>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</si>
  <si>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</si>
  <si>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</si>
  <si>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</si>
  <si>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</si>
  <si>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</si>
  <si>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</si>
  <si>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</si>
  <si>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</si>
  <si>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</si>
  <si>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</si>
  <si>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</si>
  <si>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</si>
  <si>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</si>
  <si>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</si>
  <si>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</si>
  <si>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</si>
  <si>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</si>
  <si>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</si>
  <si>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</si>
  <si>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</si>
  <si>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</si>
  <si>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</si>
  <si>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</si>
  <si>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</si>
  <si>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</si>
  <si>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</si>
  <si>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</si>
  <si>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</si>
  <si>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</si>
  <si>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</si>
  <si>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</si>
  <si>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</si>
  <si>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</si>
  <si>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</si>
  <si>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</si>
  <si>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</si>
  <si>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</si>
  <si>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</si>
  <si>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</si>
  <si>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</si>
  <si>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</si>
  <si>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</si>
  <si>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</si>
  <si>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</si>
  <si>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</si>
  <si>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</si>
  <si>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</si>
  <si>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</si>
  <si>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</si>
  <si>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</si>
  <si>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</si>
  <si>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</si>
  <si>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</si>
  <si>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</si>
  <si>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</si>
  <si>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</si>
  <si>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</si>
  <si>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</si>
  <si>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</si>
  <si>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</si>
  <si>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</si>
  <si>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</si>
  <si>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</si>
  <si>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</si>
  <si>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</si>
  <si>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</si>
  <si>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</si>
  <si>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</si>
  <si>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</si>
  <si>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</si>
  <si>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</si>
  <si>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</si>
  <si>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</si>
  <si>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</si>
  <si>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</si>
  <si>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</si>
  <si>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</si>
  <si>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</si>
  <si>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</si>
  <si>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</si>
  <si>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</si>
  <si>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</si>
  <si>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</si>
  <si>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</si>
  <si>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</si>
  <si>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</si>
  <si>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</si>
  <si>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</si>
  <si>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</si>
  <si>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</si>
  <si>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</si>
  <si>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</si>
  <si>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</si>
  <si>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</si>
  <si>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</si>
  <si>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</si>
  <si>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</si>
  <si>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</si>
  <si>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</si>
  <si>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</si>
  <si>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</si>
  <si>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</si>
  <si>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</si>
  <si>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</si>
  <si>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</si>
  <si>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</si>
  <si>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</si>
  <si>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</si>
  <si>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</si>
  <si>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</si>
  <si>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</si>
  <si>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</si>
  <si>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</si>
  <si>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</si>
  <si>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</si>
  <si>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</si>
  <si>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</si>
  <si>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</si>
  <si>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</si>
  <si>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</si>
  <si>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</si>
  <si>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</si>
  <si>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</si>
  <si>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</si>
  <si>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</si>
  <si>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</si>
  <si>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</si>
  <si>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</si>
  <si>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</si>
  <si>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</si>
  <si>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</si>
  <si>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</si>
  <si>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</si>
  <si>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</si>
  <si>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</si>
  <si>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</si>
  <si>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</si>
  <si>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</si>
  <si>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</si>
  <si>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</si>
  <si>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</si>
  <si>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</si>
  <si>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</si>
  <si>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</si>
  <si>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</si>
  <si>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</si>
  <si>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</si>
  <si>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</si>
  <si>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</si>
  <si>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</si>
  <si>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</si>
  <si>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</si>
  <si>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</si>
  <si>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</si>
  <si>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</si>
  <si>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</si>
  <si>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</si>
  <si>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</si>
  <si>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</si>
  <si>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</si>
  <si>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</si>
  <si>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</si>
  <si>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</si>
  <si>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</si>
  <si>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</si>
  <si>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</si>
  <si>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</si>
  <si>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</si>
  <si>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</si>
  <si>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</si>
  <si>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</si>
  <si>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</si>
  <si>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</si>
  <si>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</si>
  <si>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</si>
  <si>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</si>
  <si>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</si>
  <si>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</si>
  <si>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</si>
  <si>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</si>
  <si>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</si>
  <si>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</si>
  <si>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</si>
  <si>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</si>
  <si>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</si>
  <si>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</si>
  <si>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</si>
  <si>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</si>
  <si>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</si>
  <si>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</si>
  <si>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</si>
  <si>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</si>
  <si>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</si>
  <si>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</si>
  <si>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</si>
  <si>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</si>
  <si>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</si>
  <si>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</si>
  <si>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</si>
  <si>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</si>
  <si>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</si>
  <si>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</si>
  <si>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</si>
  <si>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</si>
  <si>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</si>
  <si>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</si>
  <si>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</si>
  <si>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</si>
  <si>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</si>
  <si>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</si>
  <si>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</si>
  <si>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</si>
  <si>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</si>
  <si>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</si>
  <si>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</si>
  <si>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</si>
  <si>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</si>
  <si>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</si>
  <si>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</si>
  <si>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</si>
  <si>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</si>
  <si>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</si>
  <si>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</si>
  <si>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</si>
  <si>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</si>
  <si>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</si>
  <si>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</si>
  <si>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</si>
  <si>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</si>
  <si>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</si>
  <si>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</si>
  <si>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</si>
  <si>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</si>
  <si>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</si>
  <si>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</si>
  <si>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</si>
  <si>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</si>
  <si>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</si>
  <si>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</si>
  <si>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</si>
  <si>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</si>
  <si>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</si>
  <si>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</si>
  <si>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</si>
  <si>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</si>
  <si>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</si>
  <si>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</si>
  <si>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</si>
  <si>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</si>
  <si>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</si>
  <si>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</si>
  <si>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</si>
  <si>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</si>
  <si>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</si>
  <si>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</si>
  <si>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</si>
  <si>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</si>
  <si>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</si>
  <si>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</si>
  <si>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</si>
  <si>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</si>
  <si>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</si>
  <si>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</si>
  <si>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</si>
  <si>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</si>
  <si>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</si>
  <si>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</si>
  <si>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</si>
  <si>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</si>
  <si>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</si>
  <si>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</si>
  <si>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</si>
  <si>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</si>
  <si>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</si>
  <si>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</si>
  <si>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</si>
  <si>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</si>
  <si>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</si>
  <si>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</si>
  <si>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</si>
  <si>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</si>
  <si>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</si>
  <si>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</si>
  <si>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</si>
  <si>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</si>
  <si>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</si>
  <si>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</si>
  <si>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</si>
  <si>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</si>
  <si>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</si>
  <si>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</si>
  <si>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</si>
  <si>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</si>
  <si>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</si>
  <si>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</si>
  <si>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</si>
  <si>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</si>
  <si>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</si>
  <si>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</si>
  <si>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</si>
  <si>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</si>
  <si>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</si>
  <si>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</si>
  <si>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</si>
  <si>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</si>
  <si>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</si>
  <si>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</si>
  <si>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</si>
  <si>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</si>
  <si>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</si>
  <si>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</si>
  <si>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</si>
  <si>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</si>
  <si>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</si>
  <si>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</si>
  <si>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</si>
  <si>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</si>
  <si>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</si>
  <si>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</si>
  <si>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</si>
  <si>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</si>
  <si>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</si>
  <si>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</si>
  <si>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</si>
  <si>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</si>
  <si>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</si>
  <si>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</si>
  <si>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</si>
  <si>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</si>
  <si>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</si>
  <si>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</si>
  <si>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</si>
  <si>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</si>
  <si>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</si>
  <si>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</si>
  <si>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</si>
  <si>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</si>
  <si>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</si>
  <si>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</si>
  <si>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</si>
  <si>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</si>
  <si>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</si>
  <si>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</si>
  <si>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</si>
  <si>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</si>
  <si>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</si>
  <si>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</si>
  <si>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</si>
  <si>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</si>
  <si>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</si>
  <si>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</si>
  <si>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</si>
  <si>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</si>
  <si>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</si>
  <si>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</si>
  <si>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</si>
  <si>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</si>
  <si>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</si>
  <si>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</si>
  <si>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</si>
  <si>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</si>
  <si>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</si>
  <si>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</si>
  <si>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</si>
  <si>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</si>
  <si>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</si>
  <si>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</si>
  <si>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</si>
  <si>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</si>
  <si>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</si>
  <si>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</si>
  <si>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</si>
  <si>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</si>
  <si>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</si>
  <si>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</si>
  <si>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</si>
  <si>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</si>
  <si>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</si>
  <si>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</si>
  <si>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</si>
  <si>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</si>
  <si>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</si>
  <si>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</si>
  <si>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</si>
  <si>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</si>
  <si>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</si>
  <si>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</si>
  <si>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</si>
  <si>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</si>
  <si>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</si>
  <si>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</si>
  <si>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</si>
  <si>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</si>
  <si>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</si>
  <si>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</si>
  <si>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</si>
  <si>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</si>
  <si>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</si>
  <si>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</si>
  <si>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</si>
  <si>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</si>
  <si>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</si>
  <si>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</si>
  <si>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</si>
  <si>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</si>
  <si>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</si>
  <si>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</si>
  <si>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</si>
  <si>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</si>
  <si>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</si>
  <si>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</si>
  <si>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</si>
  <si>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</si>
  <si>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</si>
  <si>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</si>
  <si>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</si>
  <si>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</si>
  <si>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</si>
  <si>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</si>
  <si>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</si>
  <si>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</si>
  <si>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</si>
  <si>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</si>
  <si>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</si>
  <si>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</si>
  <si>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</si>
  <si>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</si>
  <si>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</si>
  <si>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</si>
  <si>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</si>
  <si>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</si>
  <si>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</si>
  <si>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</si>
  <si>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</si>
  <si>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</si>
  <si>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</si>
  <si>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</si>
  <si>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</si>
  <si>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</si>
  <si>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</si>
  <si>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</si>
  <si>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</si>
  <si>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</si>
  <si>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</si>
  <si>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</si>
  <si>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</si>
  <si>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</si>
  <si>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</si>
  <si>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</si>
  <si>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</si>
  <si>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</si>
  <si>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</si>
  <si>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</si>
  <si>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</si>
  <si>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</si>
  <si>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</si>
  <si>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</si>
  <si>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</si>
  <si>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</si>
  <si>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</si>
  <si>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</si>
  <si>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</si>
  <si>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</si>
  <si>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</si>
  <si>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</si>
  <si>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</si>
  <si>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</si>
  <si>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</si>
  <si>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</si>
  <si>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</si>
  <si>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</si>
  <si>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</si>
  <si>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</si>
  <si>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</si>
  <si>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</si>
  <si>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</si>
  <si>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</si>
  <si>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</si>
  <si>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</si>
  <si>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</si>
  <si>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</si>
  <si>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</si>
  <si>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</si>
  <si>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</si>
  <si>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</si>
  <si>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</si>
  <si>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</si>
  <si>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</si>
  <si>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</si>
  <si>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</si>
  <si>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</si>
  <si>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</si>
  <si>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</si>
  <si>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</si>
  <si>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</si>
  <si>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</si>
  <si>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</si>
  <si>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</si>
  <si>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</si>
  <si>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</si>
  <si>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</si>
  <si>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</si>
  <si>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</si>
  <si>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</si>
  <si>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</si>
  <si>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</si>
  <si>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</si>
  <si>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</si>
  <si>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</si>
  <si>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</si>
  <si>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</si>
  <si>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</si>
  <si>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</si>
  <si>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</si>
  <si>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</si>
  <si>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</si>
  <si>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</si>
  <si>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</si>
  <si>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</si>
  <si>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</si>
  <si>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</si>
  <si>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</si>
  <si>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</si>
  <si>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</si>
  <si>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</si>
  <si>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</si>
  <si>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</si>
  <si>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</si>
  <si>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</si>
  <si>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</si>
  <si>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</si>
  <si>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</si>
  <si>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</si>
  <si>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</si>
  <si>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</si>
  <si>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</si>
  <si>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</si>
  <si>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</si>
  <si>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</si>
  <si>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</si>
  <si>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</si>
  <si>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</si>
  <si>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</si>
  <si>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</si>
  <si>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</si>
  <si>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</si>
  <si>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</si>
  <si>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</si>
  <si>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</si>
  <si>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</si>
  <si>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</si>
  <si>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</si>
  <si>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</si>
  <si>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</si>
  <si>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</si>
  <si>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</si>
  <si>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</si>
  <si>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</si>
  <si>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</si>
  <si>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</si>
  <si>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</si>
  <si>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</si>
  <si>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</si>
  <si>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</si>
  <si>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</si>
  <si>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</si>
  <si>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</si>
  <si>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</si>
  <si>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</si>
  <si>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</si>
  <si>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</si>
  <si>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</si>
  <si>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</si>
  <si>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</si>
  <si>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</si>
  <si>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</si>
  <si>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</si>
  <si>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</si>
  <si>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</si>
  <si>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</si>
  <si>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</si>
  <si>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</si>
  <si>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</si>
  <si>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</si>
  <si>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</si>
  <si>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</si>
  <si>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</si>
  <si>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</si>
  <si>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</si>
  <si>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</si>
  <si>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</si>
  <si>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</si>
  <si>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</si>
  <si>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</si>
  <si>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</si>
  <si>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</si>
  <si>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</si>
  <si>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</si>
  <si>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</si>
  <si>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</si>
  <si>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</si>
  <si>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</si>
  <si>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</si>
  <si>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</si>
  <si>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</si>
  <si>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</si>
  <si>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</si>
  <si>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</si>
  <si>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</si>
  <si>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</si>
  <si>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</si>
  <si>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</si>
  <si>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</si>
  <si>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</si>
  <si>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</si>
  <si>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</si>
  <si>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</si>
  <si>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</si>
  <si>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</si>
  <si>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</si>
  <si>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</si>
  <si>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</si>
  <si>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</si>
  <si>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</si>
  <si>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</si>
  <si>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</si>
  <si>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</si>
  <si>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</si>
  <si>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</si>
  <si>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</si>
  <si>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</si>
  <si>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</si>
  <si>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</si>
  <si>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</si>
  <si>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</si>
  <si>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</si>
  <si>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</si>
  <si>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</si>
  <si>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</si>
  <si>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</si>
  <si>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</si>
  <si>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</si>
  <si>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</si>
  <si>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</si>
  <si>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</si>
  <si>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</si>
  <si>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</si>
  <si>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</si>
  <si>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</si>
  <si>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</si>
  <si>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</si>
  <si>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</si>
  <si>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</si>
  <si>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</si>
  <si>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</si>
  <si>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</si>
  <si>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</si>
  <si>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</si>
  <si>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</si>
  <si>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</si>
  <si>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</si>
  <si>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</si>
  <si>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</si>
  <si>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</si>
  <si>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</si>
  <si>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</si>
  <si>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</si>
  <si>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</si>
  <si>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</si>
  <si>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</si>
  <si>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</si>
  <si>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</si>
  <si>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</si>
  <si>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</si>
  <si>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</si>
  <si>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</si>
  <si>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</si>
  <si>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</si>
  <si>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</si>
  <si>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</si>
  <si>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</si>
  <si>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</si>
  <si>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</si>
  <si>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</si>
  <si>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</si>
  <si>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</si>
  <si>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</si>
  <si>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</si>
  <si>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</si>
  <si>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</si>
  <si>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</si>
  <si>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</si>
  <si>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</si>
  <si>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</si>
  <si>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</si>
  <si>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</si>
  <si>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</si>
  <si>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</si>
  <si>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</si>
  <si>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</si>
  <si>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</si>
  <si>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</si>
  <si>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</si>
  <si>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</si>
  <si>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</si>
  <si>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</si>
  <si>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</si>
  <si>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</si>
  <si>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</si>
  <si>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</si>
  <si>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</si>
  <si>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</si>
  <si>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</si>
  <si>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</si>
  <si>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</si>
  <si>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</si>
  <si>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</si>
  <si>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</si>
  <si>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</si>
  <si>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</si>
  <si>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</si>
  <si>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</si>
  <si>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</si>
  <si>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</si>
  <si>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</si>
  <si>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</si>
  <si>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</si>
  <si>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</si>
  <si>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</si>
  <si>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</si>
  <si>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</si>
  <si>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</si>
  <si>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</si>
  <si>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</si>
  <si>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</si>
  <si>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</si>
  <si>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</si>
  <si>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</si>
  <si>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</si>
  <si>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</si>
  <si>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</si>
  <si>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</si>
  <si>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</si>
  <si>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</si>
  <si>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</si>
  <si>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</si>
  <si>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</si>
  <si>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</si>
  <si>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</si>
  <si>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</si>
  <si>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</si>
  <si>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</si>
  <si>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</si>
  <si>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</si>
  <si>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</si>
  <si>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</si>
  <si>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</si>
  <si>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</si>
  <si>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</si>
  <si>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</si>
  <si>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</si>
  <si>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</si>
  <si>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</si>
  <si>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</si>
  <si>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</si>
  <si>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</si>
  <si>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</si>
  <si>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</si>
  <si>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</si>
  <si>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</si>
  <si>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</si>
  <si>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</si>
  <si>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</si>
  <si>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</si>
  <si>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</si>
  <si>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</si>
  <si>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</si>
  <si>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</si>
  <si>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</si>
  <si>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</si>
  <si>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</si>
  <si>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</si>
  <si>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</si>
  <si>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</si>
  <si>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</si>
  <si>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</si>
  <si>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</si>
  <si>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</si>
  <si>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</si>
  <si>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</si>
  <si>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</si>
  <si>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</si>
  <si>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</si>
  <si>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</si>
  <si>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</si>
  <si>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</si>
  <si>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</si>
  <si>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</si>
  <si>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</si>
  <si>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</si>
  <si>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</si>
  <si>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</si>
  <si>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</si>
  <si>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</si>
  <si>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</si>
  <si>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</si>
  <si>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</si>
  <si>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</si>
  <si>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</si>
  <si>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</si>
  <si>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</si>
  <si>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</si>
  <si>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</si>
  <si>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</si>
  <si>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</si>
  <si>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</si>
  <si>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</si>
  <si>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</si>
  <si>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</si>
  <si>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</si>
  <si>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</si>
  <si>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</si>
  <si>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</si>
  <si>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</si>
  <si>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</si>
  <si>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</si>
  <si>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</si>
  <si>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</si>
  <si>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</si>
  <si>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</si>
  <si>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</si>
  <si>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</si>
  <si>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</si>
  <si>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</si>
  <si>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</si>
  <si>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</si>
  <si>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</si>
  <si>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</si>
  <si>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</si>
  <si>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</si>
  <si>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</si>
  <si>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</si>
  <si>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</si>
  <si>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</si>
  <si>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</si>
  <si>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</si>
  <si>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</si>
  <si>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</si>
  <si>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</si>
  <si>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</si>
  <si>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</si>
  <si>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</si>
  <si>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</si>
  <si>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</si>
  <si>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</si>
  <si>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</si>
  <si>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</si>
  <si>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</si>
  <si>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</si>
  <si>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</si>
  <si>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</si>
  <si>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</si>
  <si>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</si>
  <si>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</si>
  <si>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</si>
  <si>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</si>
  <si>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</si>
  <si>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</si>
  <si>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</si>
  <si>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</si>
  <si>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</si>
  <si>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</si>
  <si>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</si>
  <si>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</si>
  <si>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</si>
  <si>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</si>
  <si>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</si>
  <si>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</si>
  <si>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</si>
  <si>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</si>
  <si>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</si>
  <si>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</si>
  <si>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</si>
  <si>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</si>
  <si>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</si>
  <si>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</si>
  <si>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</si>
  <si>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</si>
  <si>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</si>
  <si>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</si>
  <si>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</si>
  <si>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</si>
  <si>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</si>
  <si>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</si>
  <si>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</si>
  <si>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</si>
  <si>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</si>
  <si>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</si>
  <si>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</si>
  <si>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</si>
  <si>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</si>
  <si>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</si>
  <si>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</si>
  <si>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</si>
  <si>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</si>
  <si>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</si>
  <si>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</si>
  <si>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</si>
  <si>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</si>
  <si>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</si>
  <si>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</si>
  <si>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</si>
  <si>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</si>
  <si>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</si>
  <si>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</si>
  <si>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</si>
  <si>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</si>
  <si>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</si>
  <si>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</si>
  <si>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</si>
  <si>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</si>
  <si>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</si>
  <si>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</si>
  <si>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</si>
  <si>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</si>
  <si>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</si>
  <si>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</si>
  <si>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</si>
  <si>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</si>
  <si>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</si>
  <si>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</si>
  <si>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</si>
  <si>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</si>
  <si>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</si>
  <si>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</si>
  <si>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</si>
  <si>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</si>
  <si>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</si>
  <si>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</si>
  <si>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</si>
  <si>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</si>
  <si>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</si>
  <si>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</si>
  <si>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</si>
  <si>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</si>
  <si>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</si>
  <si>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</si>
  <si>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</si>
  <si>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</si>
  <si>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</si>
  <si>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</si>
  <si>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</si>
  <si>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</si>
  <si>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</si>
  <si>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</si>
  <si>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</si>
  <si>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</si>
  <si>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</si>
  <si>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</si>
  <si>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</si>
  <si>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</si>
  <si>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</si>
  <si>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</si>
  <si>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</si>
  <si>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</si>
  <si>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</si>
  <si>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</si>
  <si>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</si>
  <si>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</si>
  <si>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</si>
  <si>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</si>
  <si>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</si>
  <si>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</si>
  <si>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</si>
  <si>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</si>
  <si>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</si>
  <si>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</si>
  <si>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</si>
  <si>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</si>
  <si>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</si>
  <si>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</si>
  <si>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</si>
  <si>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</si>
  <si>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</si>
  <si>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</si>
  <si>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</si>
  <si>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</si>
  <si>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</si>
  <si>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</si>
  <si>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</si>
  <si>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</si>
  <si>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</si>
  <si>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</si>
  <si>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</si>
  <si>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</si>
  <si>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</si>
  <si>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</si>
  <si>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</si>
  <si>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</si>
  <si>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</si>
  <si>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</si>
  <si>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</si>
  <si>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</si>
  <si>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</si>
  <si>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</si>
  <si>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</si>
  <si>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</si>
  <si>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</si>
  <si>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</si>
  <si>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</si>
  <si>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</si>
  <si>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</si>
  <si>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</si>
  <si>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</si>
  <si>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</si>
  <si>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</si>
  <si>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</si>
  <si>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</si>
  <si>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</si>
  <si>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</si>
  <si>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</si>
  <si>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</si>
  <si>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</si>
  <si>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</si>
  <si>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</si>
  <si>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</si>
  <si>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</si>
  <si>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</si>
  <si>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</si>
  <si>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</si>
  <si>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</si>
  <si>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</si>
  <si>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</si>
  <si>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</si>
  <si>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</si>
  <si>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</si>
  <si>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</si>
  <si>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</si>
  <si>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</si>
  <si>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</si>
  <si>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</si>
  <si>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</si>
  <si>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</si>
  <si>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</si>
  <si>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</si>
  <si>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</si>
  <si>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</si>
  <si>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</si>
  <si>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</si>
  <si>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</si>
  <si>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</si>
  <si>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</si>
  <si>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</si>
  <si>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</si>
  <si>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</si>
  <si>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</si>
  <si>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</si>
  <si>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</si>
  <si>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</si>
  <si>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</si>
  <si>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</si>
  <si>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</si>
  <si>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</si>
  <si>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</si>
  <si>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</si>
  <si>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</si>
  <si>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</si>
  <si>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</si>
  <si>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</si>
  <si>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</si>
  <si>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</si>
  <si>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</si>
  <si>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</si>
  <si>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</si>
  <si>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</si>
  <si>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</si>
  <si>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</si>
  <si>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</si>
  <si>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</si>
  <si>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</si>
  <si>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</si>
  <si>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</si>
  <si>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</si>
  <si>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</si>
  <si>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</si>
  <si>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</si>
  <si>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</si>
  <si>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</si>
  <si>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</si>
  <si>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</si>
  <si>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</si>
  <si>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</si>
  <si>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</si>
  <si>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</si>
  <si>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</si>
  <si>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</si>
  <si>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</si>
  <si>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</si>
  <si>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</si>
  <si>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</si>
  <si>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</si>
  <si>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</si>
  <si>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</si>
  <si>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</si>
  <si>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</si>
  <si>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</si>
  <si>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</si>
  <si>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</si>
  <si>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</si>
  <si>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</si>
  <si>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</si>
  <si>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</si>
  <si>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</si>
  <si>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</si>
  <si>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</si>
  <si>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</si>
  <si>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</si>
  <si>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</si>
  <si>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</si>
  <si>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</si>
  <si>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</si>
  <si>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</si>
  <si>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</si>
  <si>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</si>
  <si>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</si>
  <si>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</si>
  <si>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</si>
  <si>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</si>
  <si>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</si>
  <si>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</si>
  <si>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</si>
  <si>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</si>
  <si>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</si>
  <si>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</si>
  <si>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</si>
  <si>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</si>
  <si>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</si>
  <si>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</si>
  <si>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</si>
  <si>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</si>
  <si>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</si>
  <si>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</si>
  <si>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</si>
  <si>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</si>
  <si>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</si>
  <si>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</si>
  <si>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</si>
  <si>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</si>
  <si>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</si>
  <si>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</si>
  <si>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</si>
  <si>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</si>
  <si>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</si>
  <si>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</si>
  <si>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</si>
  <si>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</si>
  <si>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</si>
  <si>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</si>
  <si>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</si>
  <si>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</si>
  <si>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</si>
  <si>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</si>
  <si>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</si>
  <si>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</si>
  <si>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</si>
  <si>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</si>
  <si>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</si>
  <si>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</si>
  <si>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</si>
  <si>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</si>
  <si>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</si>
  <si>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</si>
  <si>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</si>
  <si>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</si>
  <si>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</si>
  <si>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</si>
  <si>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</si>
  <si>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</si>
  <si>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</si>
  <si>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</si>
  <si>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</si>
  <si>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</si>
  <si>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</si>
  <si>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</si>
  <si>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</si>
  <si>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</si>
  <si>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</si>
  <si>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</si>
  <si>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</si>
  <si>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</si>
  <si>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</si>
  <si>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</si>
  <si>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</si>
  <si>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</si>
  <si>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</si>
  <si>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</si>
  <si>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</si>
  <si>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</si>
  <si>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</si>
  <si>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</si>
  <si>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</si>
  <si>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</si>
  <si>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</si>
  <si>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</si>
  <si>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</si>
  <si>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</si>
  <si>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</si>
  <si>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</si>
  <si>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</si>
  <si>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</si>
  <si>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</si>
  <si>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</si>
  <si>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</si>
  <si>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</si>
  <si>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</si>
  <si>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</si>
  <si>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</si>
  <si>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</si>
  <si>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</si>
  <si>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</si>
  <si>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</si>
  <si>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</si>
  <si>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</si>
  <si>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</si>
  <si>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</si>
  <si>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</si>
  <si>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</si>
  <si>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</si>
  <si>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</si>
  <si>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</si>
  <si>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</si>
  <si>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</si>
  <si>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</si>
  <si>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</si>
  <si>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</si>
  <si>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</si>
  <si>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</si>
  <si>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</si>
  <si>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</si>
  <si>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</si>
  <si>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</si>
  <si>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</si>
  <si>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</si>
  <si>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</si>
  <si>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</si>
  <si>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</si>
  <si>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</si>
  <si>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</si>
  <si>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</si>
  <si>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</si>
  <si>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</si>
  <si>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</si>
  <si>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</si>
  <si>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</si>
  <si>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</si>
  <si>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</si>
  <si>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</si>
  <si>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</si>
  <si>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</si>
  <si>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</si>
  <si>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</si>
  <si>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</si>
  <si>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</si>
  <si>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</si>
  <si>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</si>
  <si>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</si>
  <si>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</si>
  <si>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</si>
  <si>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</si>
  <si>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</si>
  <si>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</si>
  <si>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</si>
  <si>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</si>
  <si>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</si>
  <si>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</si>
  <si>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</si>
  <si>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</si>
  <si>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</si>
  <si>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</si>
  <si>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</si>
  <si>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</si>
  <si>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</si>
  <si>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</si>
  <si>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</si>
  <si>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</si>
  <si>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</si>
  <si>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</si>
  <si>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</si>
  <si>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</si>
  <si>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</si>
  <si>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</si>
  <si>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</si>
  <si>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</si>
  <si>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</si>
  <si>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</si>
  <si>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</si>
  <si>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</si>
  <si>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</si>
  <si>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</si>
  <si>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</si>
  <si>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</si>
  <si>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</si>
  <si>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</si>
  <si>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</si>
  <si>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</si>
  <si>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</si>
  <si>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</si>
  <si>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</si>
  <si>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</si>
  <si>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</si>
  <si>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</si>
  <si>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</si>
  <si>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</si>
  <si>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</si>
  <si>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</si>
  <si>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</si>
  <si>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</si>
  <si>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</si>
  <si>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</si>
  <si>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</si>
  <si>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</si>
  <si>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</si>
  <si>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</si>
  <si>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</si>
  <si>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</si>
  <si>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</si>
  <si>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</si>
  <si>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</si>
  <si>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</si>
  <si>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</si>
  <si>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</si>
  <si>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</si>
  <si>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</si>
  <si>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</si>
  <si>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</si>
  <si>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</si>
  <si>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</si>
  <si>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</si>
  <si>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</si>
  <si>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</si>
  <si>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</si>
  <si>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</si>
  <si>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</si>
  <si>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</si>
  <si>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</si>
  <si>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</si>
  <si>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</si>
  <si>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</si>
  <si>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</si>
  <si>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</si>
  <si>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</si>
  <si>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</si>
  <si>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</si>
  <si>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</si>
  <si>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</si>
  <si>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</si>
  <si>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</si>
  <si>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</si>
  <si>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</si>
  <si>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</si>
  <si>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</si>
  <si>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</si>
  <si>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</si>
  <si>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</si>
  <si>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</si>
  <si>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</si>
  <si>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</si>
  <si>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</si>
  <si>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</si>
  <si>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</si>
  <si>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</si>
  <si>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</si>
  <si>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</si>
  <si>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</si>
  <si>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</si>
  <si>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</si>
  <si>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</si>
  <si>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</si>
  <si>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</si>
  <si>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</si>
  <si>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</si>
  <si>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</si>
  <si>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</si>
  <si>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</si>
  <si>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</si>
  <si>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</si>
  <si>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</si>
  <si>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</si>
  <si>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</si>
  <si>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</si>
  <si>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</si>
  <si>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</si>
  <si>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</si>
  <si>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</si>
  <si>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</si>
  <si>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</si>
  <si>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</si>
  <si>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</si>
  <si>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</si>
  <si>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</si>
  <si>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</si>
  <si>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</si>
  <si>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</si>
  <si>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</si>
  <si>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</si>
  <si>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</si>
  <si>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</si>
  <si>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</si>
  <si>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</si>
  <si>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</si>
  <si>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</si>
  <si>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</si>
  <si>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</si>
  <si>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</si>
  <si>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</si>
  <si>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</si>
  <si>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</si>
  <si>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</si>
  <si>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</si>
  <si>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</si>
  <si>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</si>
  <si>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</si>
  <si>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</si>
  <si>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</si>
  <si>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</si>
  <si>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</si>
  <si>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</si>
  <si>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</si>
  <si>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</si>
  <si>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</si>
  <si>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</si>
  <si>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</si>
  <si>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</si>
  <si>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</si>
  <si>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</si>
  <si>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</si>
  <si>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</si>
  <si>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</si>
  <si>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</si>
  <si>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</si>
  <si>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</si>
  <si>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</si>
  <si>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</si>
  <si>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</si>
  <si>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</si>
  <si>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</si>
  <si>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</si>
  <si>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</si>
  <si>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</si>
  <si>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</si>
  <si>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</si>
  <si>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</si>
  <si>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</si>
  <si>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</si>
  <si>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</si>
  <si>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</si>
  <si>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</si>
  <si>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</si>
  <si>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</si>
  <si>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</si>
  <si>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</si>
  <si>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</si>
  <si>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</si>
  <si>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</si>
  <si>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</si>
  <si>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</si>
  <si>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</si>
  <si>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</si>
  <si>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</si>
  <si>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</si>
  <si>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</si>
  <si>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</si>
  <si>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</si>
  <si>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</si>
  <si>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</si>
  <si>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</si>
  <si>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</si>
  <si>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</si>
  <si>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</si>
  <si>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</si>
  <si>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</si>
  <si>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</si>
  <si>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</si>
  <si>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</si>
  <si>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</si>
  <si>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</si>
  <si>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</si>
  <si>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</si>
  <si>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</si>
  <si>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</si>
  <si>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</si>
  <si>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</si>
  <si>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</si>
  <si>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</si>
  <si>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</si>
  <si>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</si>
  <si>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</si>
  <si>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</si>
  <si>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</si>
  <si>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</si>
  <si>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</si>
  <si>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</si>
  <si>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</si>
  <si>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</si>
  <si>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</si>
  <si>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</si>
  <si>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</si>
  <si>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</si>
  <si>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</si>
  <si>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</si>
  <si>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</si>
  <si>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</si>
  <si>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</si>
  <si>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</si>
  <si>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</si>
  <si>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</si>
  <si>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</si>
  <si>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</si>
  <si>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</si>
  <si>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</si>
  <si>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</si>
  <si>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</si>
  <si>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</si>
  <si>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</si>
  <si>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</si>
  <si>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</si>
  <si>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</si>
  <si>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</si>
  <si>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</si>
  <si>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</si>
  <si>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</si>
  <si>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</si>
  <si>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</si>
  <si>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</si>
  <si>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</si>
  <si>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</si>
  <si>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</si>
  <si>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</si>
  <si>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</si>
  <si>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</si>
  <si>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</si>
  <si>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</si>
  <si>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</si>
  <si>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</si>
  <si>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</si>
  <si>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</si>
  <si>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</si>
  <si>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</si>
  <si>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</si>
  <si>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</si>
  <si>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</si>
  <si>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</si>
  <si>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</si>
  <si>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</si>
  <si>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</si>
  <si>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</si>
  <si>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</si>
  <si>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</si>
  <si>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</si>
  <si>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</si>
  <si>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</si>
  <si>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</si>
  <si>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</si>
  <si>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</si>
  <si>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</si>
  <si>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</si>
  <si>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</si>
  <si>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</si>
  <si>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</si>
  <si>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</si>
  <si>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</si>
  <si>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</si>
  <si>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</si>
  <si>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</si>
  <si>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</si>
  <si>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</si>
  <si>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</si>
  <si>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</si>
  <si>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</si>
  <si>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</si>
  <si>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</si>
  <si>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</si>
  <si>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</si>
  <si>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</si>
  <si>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</si>
  <si>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</si>
  <si>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</si>
  <si>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</si>
  <si>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</si>
  <si>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</si>
  <si>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</si>
  <si>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</si>
  <si>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</si>
  <si>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</si>
  <si>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</si>
  <si>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</si>
  <si>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</si>
  <si>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</si>
  <si>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</si>
  <si>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</si>
  <si>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</si>
  <si>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</si>
  <si>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</si>
  <si>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</si>
  <si>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</si>
  <si>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</si>
  <si>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</si>
  <si>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</si>
  <si>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</si>
  <si>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</si>
  <si>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</si>
  <si>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</si>
  <si>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</si>
  <si>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</si>
  <si>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</si>
  <si>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</si>
  <si>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</si>
  <si>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</si>
  <si>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</si>
  <si>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</si>
  <si>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</si>
  <si>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</si>
  <si>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</si>
  <si>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</si>
  <si>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</si>
  <si>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</si>
  <si>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</si>
  <si>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</si>
  <si>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</si>
  <si>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</si>
  <si>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</si>
  <si>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</si>
  <si>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</si>
  <si>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</si>
  <si>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</si>
  <si>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</si>
  <si>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</si>
  <si>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</si>
  <si>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</si>
  <si>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</si>
  <si>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</si>
  <si>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</si>
  <si>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</si>
  <si>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</si>
  <si>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</si>
  <si>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</si>
  <si>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</si>
  <si>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</si>
  <si>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</si>
  <si>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</si>
  <si>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</si>
  <si>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</si>
  <si>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</si>
  <si>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</si>
  <si>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</si>
  <si>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</si>
  <si>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</si>
  <si>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</si>
  <si>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</si>
  <si>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</si>
  <si>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</si>
  <si>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</si>
  <si>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</si>
  <si>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</si>
  <si>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</si>
  <si>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</si>
  <si>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</si>
  <si>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</si>
  <si>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</si>
  <si>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</si>
  <si>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</si>
  <si>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</si>
  <si>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</si>
  <si>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</si>
  <si>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</si>
  <si>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</si>
  <si>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</si>
  <si>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</si>
  <si>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</si>
  <si>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</si>
  <si>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</si>
  <si>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</si>
  <si>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</si>
  <si>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</si>
  <si>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</si>
  <si>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</si>
  <si>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</si>
  <si>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</si>
  <si>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</si>
  <si>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</si>
  <si>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</si>
  <si>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</si>
  <si>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</si>
  <si>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</si>
  <si>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</si>
  <si>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</si>
  <si>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</si>
  <si>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</si>
  <si>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</si>
  <si>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</si>
  <si>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</si>
  <si>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</si>
  <si>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</si>
  <si>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</si>
  <si>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</si>
  <si>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</si>
  <si>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</si>
  <si>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</si>
  <si>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</si>
  <si>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</si>
  <si>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</si>
  <si>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</si>
  <si>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</si>
  <si>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</si>
  <si>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</si>
  <si>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</si>
  <si>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</si>
  <si>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</si>
  <si>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</si>
  <si>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</si>
  <si>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</si>
  <si>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</si>
  <si>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</si>
  <si>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</si>
  <si>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</si>
  <si>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</si>
  <si>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</si>
  <si>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</si>
  <si>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</si>
  <si>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</si>
  <si>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</si>
  <si>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</si>
  <si>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</si>
  <si>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</si>
  <si>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</si>
  <si>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</si>
  <si>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</si>
  <si>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</si>
  <si>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</si>
  <si>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</si>
  <si>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</si>
  <si>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</si>
  <si>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</si>
  <si>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</si>
  <si>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</si>
  <si>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</si>
  <si>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</si>
  <si>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</si>
  <si>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</si>
  <si>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</si>
  <si>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</si>
  <si>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</si>
  <si>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</si>
  <si>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</si>
  <si>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</si>
  <si>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</si>
  <si>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</si>
  <si>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</si>
  <si>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</si>
  <si>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</si>
  <si>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</si>
  <si>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</si>
  <si>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</si>
  <si>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</si>
  <si>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</si>
  <si>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</si>
  <si>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</si>
  <si>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</si>
  <si>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</si>
  <si>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</si>
  <si>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</si>
  <si>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</si>
  <si>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</si>
  <si>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</si>
  <si>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</si>
  <si>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</si>
  <si>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</si>
  <si>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</si>
  <si>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</si>
  <si>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</si>
  <si>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</si>
  <si>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</si>
  <si>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</si>
  <si>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</si>
  <si>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</si>
  <si>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</si>
  <si>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</si>
  <si>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</si>
  <si>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</si>
  <si>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</si>
  <si>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</si>
  <si>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</si>
  <si>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</si>
  <si>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</si>
  <si>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</si>
  <si>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</si>
  <si>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</si>
  <si>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</si>
  <si>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</si>
  <si>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</si>
  <si>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</si>
  <si>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</si>
  <si>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</si>
  <si>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</si>
  <si>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</si>
  <si>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</si>
  <si>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</si>
  <si>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</si>
  <si>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</si>
  <si>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</si>
  <si>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</si>
  <si>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</si>
  <si>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</si>
  <si>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</si>
  <si>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</si>
  <si>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</si>
  <si>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</si>
  <si>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</si>
  <si>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</si>
  <si>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</si>
  <si>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</si>
  <si>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</si>
  <si>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</si>
  <si>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</si>
  <si>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</si>
  <si>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</si>
  <si>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</si>
  <si>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</si>
  <si>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</si>
  <si>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</si>
  <si>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</si>
  <si>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</si>
  <si>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</si>
  <si>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</si>
  <si>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</si>
  <si>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</si>
  <si>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</si>
  <si>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</si>
  <si>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</si>
  <si>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</si>
  <si>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</si>
  <si>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</si>
  <si>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</si>
  <si>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</si>
  <si>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</si>
  <si>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</si>
  <si>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</si>
  <si>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</si>
  <si>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</si>
  <si>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</si>
  <si>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</si>
  <si>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</si>
  <si>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</si>
  <si>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</si>
  <si>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</si>
  <si>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</si>
  <si>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</si>
  <si>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</si>
  <si>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</si>
  <si>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</si>
  <si>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</si>
  <si>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</si>
  <si>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</si>
  <si>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</si>
  <si>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</si>
  <si>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</si>
  <si>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</si>
  <si>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</si>
  <si>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</si>
  <si>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</si>
  <si>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</si>
  <si>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</si>
  <si>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</si>
  <si>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</si>
  <si>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</si>
  <si>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</si>
  <si>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</si>
  <si>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</si>
  <si>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</si>
  <si>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</si>
  <si>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</si>
  <si>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</si>
  <si>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</si>
  <si>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</si>
  <si>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</si>
  <si>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</si>
  <si>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</si>
  <si>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</si>
  <si>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</si>
  <si>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</si>
  <si>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</si>
  <si>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</si>
  <si>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</si>
  <si>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</si>
  <si>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</si>
  <si>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</si>
  <si>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</si>
  <si>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</si>
  <si>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</si>
  <si>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</si>
  <si>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</si>
  <si>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</si>
  <si>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</si>
  <si>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</si>
  <si>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</si>
  <si>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</si>
  <si>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</si>
  <si>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</si>
  <si>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</si>
  <si>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</si>
  <si>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</si>
  <si>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</si>
  <si>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</si>
  <si>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</si>
  <si>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</si>
  <si>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</si>
  <si>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</si>
  <si>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</si>
  <si>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</si>
  <si>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</si>
  <si>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</si>
  <si>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</si>
  <si>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</si>
  <si>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</si>
  <si>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</si>
  <si>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</si>
  <si>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</si>
  <si>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</si>
  <si>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</si>
  <si>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</si>
  <si>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</si>
  <si>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</si>
  <si>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</si>
  <si>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</si>
  <si>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</si>
  <si>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</si>
  <si>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</si>
  <si>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</si>
  <si>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</si>
  <si>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</si>
  <si>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</si>
  <si>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</si>
  <si>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</si>
  <si>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</si>
  <si>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</si>
  <si>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</si>
  <si>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</si>
  <si>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</si>
  <si>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</si>
  <si>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</si>
  <si>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</si>
  <si>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</si>
  <si>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</si>
  <si>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</si>
  <si>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</si>
  <si>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</si>
  <si>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</si>
  <si>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</si>
  <si>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</si>
  <si>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</si>
  <si>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</si>
  <si>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</si>
  <si>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</si>
  <si>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</si>
  <si>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</si>
  <si>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</si>
  <si>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</si>
  <si>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</si>
  <si>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</si>
  <si>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</si>
  <si>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</si>
  <si>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</si>
  <si>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</si>
  <si>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</si>
  <si>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</si>
  <si>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</si>
  <si>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</si>
  <si>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</si>
  <si>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</si>
  <si>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</si>
  <si>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</si>
  <si>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</si>
  <si>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</si>
  <si>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</si>
  <si>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</si>
  <si>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</si>
  <si>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</si>
  <si>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</si>
  <si>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</si>
  <si>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</si>
  <si>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</si>
  <si>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</si>
  <si>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</si>
  <si>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</si>
  <si>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</si>
  <si>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</si>
  <si>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</si>
  <si>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</si>
  <si>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</si>
  <si>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</si>
  <si>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</si>
  <si>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</si>
  <si>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</si>
  <si>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</si>
  <si>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</si>
  <si>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</si>
  <si>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</si>
  <si>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</si>
  <si>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</si>
  <si>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</si>
  <si>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</si>
  <si>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</si>
  <si>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</si>
  <si>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</si>
  <si>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</si>
  <si>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</si>
  <si>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</si>
  <si>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</si>
  <si>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</si>
  <si>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</si>
  <si>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</si>
  <si>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</si>
  <si>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</si>
  <si>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</si>
  <si>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</si>
  <si>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</si>
  <si>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</si>
  <si>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</si>
  <si>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</si>
  <si>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</si>
  <si>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</si>
  <si>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</si>
  <si>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</si>
  <si>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</si>
  <si>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</si>
  <si>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</si>
  <si>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</si>
  <si>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</si>
  <si>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</si>
  <si>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</si>
  <si>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</si>
  <si>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</si>
  <si>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</si>
  <si>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</si>
  <si>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</si>
  <si>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</si>
  <si>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</si>
  <si>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</si>
  <si>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</si>
  <si>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</si>
  <si>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</si>
  <si>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</si>
  <si>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</si>
  <si>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</si>
  <si>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</si>
  <si>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</si>
  <si>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</si>
  <si>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</si>
  <si>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</si>
  <si>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</si>
  <si>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</si>
  <si>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</si>
  <si>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</si>
  <si>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</si>
  <si>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</si>
  <si>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</si>
  <si>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</si>
  <si>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</si>
  <si>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</si>
  <si>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</si>
  <si>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</si>
  <si>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</si>
  <si>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</si>
  <si>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</si>
  <si>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</si>
  <si>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</si>
  <si>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</si>
  <si>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</si>
  <si>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</si>
  <si>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</si>
  <si>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</si>
  <si>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</si>
  <si>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</si>
  <si>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</si>
  <si>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</si>
  <si>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</si>
  <si>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</si>
  <si>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</si>
  <si>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</si>
  <si>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</si>
  <si>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</si>
  <si>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</si>
  <si>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</si>
  <si>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</si>
  <si>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</si>
  <si>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</si>
  <si>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</si>
  <si>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</si>
  <si>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</si>
  <si>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</si>
  <si>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</si>
  <si>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</si>
  <si>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</si>
  <si>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</si>
  <si>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</si>
  <si>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</si>
  <si>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</si>
  <si>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</si>
  <si>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</si>
  <si>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</si>
  <si>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</si>
  <si>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</si>
  <si>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</si>
  <si>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</si>
  <si>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</si>
  <si>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</si>
  <si>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</si>
  <si>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</si>
  <si>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</si>
  <si>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</si>
  <si>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</si>
  <si>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</si>
  <si>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</si>
  <si>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</si>
  <si>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</si>
  <si>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</si>
  <si>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</si>
  <si>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</si>
  <si>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</si>
  <si>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</si>
  <si>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</si>
  <si>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</si>
  <si>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</si>
  <si>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</si>
  <si>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</si>
  <si>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</si>
  <si>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</si>
  <si>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</si>
  <si>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</si>
  <si>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</si>
  <si>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</si>
  <si>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</si>
  <si>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</si>
  <si>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</si>
  <si>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</si>
  <si>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</si>
  <si>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</si>
  <si>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</si>
  <si>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</si>
  <si>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</si>
  <si>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</si>
  <si>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</si>
  <si>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</si>
  <si>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</si>
  <si>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</si>
  <si>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</si>
  <si>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</si>
  <si>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</si>
  <si>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</si>
  <si>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</si>
  <si>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</si>
  <si>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</si>
  <si>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</si>
  <si>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</si>
  <si>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</si>
  <si>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</si>
  <si>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</si>
  <si>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</si>
  <si>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</si>
  <si>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</si>
  <si>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</si>
  <si>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</si>
  <si>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</si>
  <si>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</si>
  <si>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</si>
  <si>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</si>
  <si>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</si>
  <si>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</si>
  <si>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</si>
  <si>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</si>
  <si>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</si>
  <si>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</si>
  <si>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</si>
  <si>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</si>
  <si>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</si>
  <si>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</si>
  <si>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</si>
  <si>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</si>
  <si>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</si>
  <si>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</si>
  <si>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</si>
  <si>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</si>
  <si>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</si>
  <si>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</si>
  <si>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</si>
  <si>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</si>
  <si>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</si>
  <si>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</si>
  <si>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</si>
  <si>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</si>
  <si>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</si>
  <si>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</si>
  <si>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</si>
  <si>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</si>
  <si>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</si>
  <si>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</si>
  <si>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</si>
  <si>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</si>
  <si>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</si>
  <si>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</si>
  <si>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</si>
  <si>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</si>
  <si>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</si>
  <si>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</si>
  <si>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</si>
  <si>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</si>
  <si>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</si>
  <si>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</si>
  <si>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</si>
  <si>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</si>
  <si>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</si>
  <si>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</si>
  <si>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</si>
  <si>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</si>
  <si>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</si>
  <si>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</si>
  <si>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</si>
  <si>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</si>
  <si>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</si>
  <si>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</si>
  <si>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</si>
  <si>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</si>
  <si>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</si>
  <si>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</si>
  <si>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</si>
  <si>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</si>
  <si>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</si>
  <si>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</si>
  <si>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</si>
  <si>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</si>
  <si>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</si>
  <si>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</si>
  <si>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</si>
  <si>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</si>
  <si>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</si>
  <si>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</si>
  <si>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</si>
  <si>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</si>
  <si>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</si>
  <si>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</si>
  <si>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</si>
  <si>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</si>
  <si>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</si>
  <si>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</si>
  <si>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</si>
  <si>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</si>
  <si>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</si>
  <si>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</si>
  <si>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</si>
  <si>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</si>
  <si>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</si>
  <si>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</si>
  <si>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</si>
  <si>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</si>
  <si>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</si>
  <si>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</si>
  <si>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</si>
  <si>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</si>
  <si>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</si>
  <si>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</si>
  <si>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</si>
  <si>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</si>
  <si>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</si>
  <si>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</si>
  <si>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</si>
  <si>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</si>
  <si>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</si>
  <si>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</si>
  <si>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</si>
  <si>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</si>
  <si>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</si>
  <si>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</si>
  <si>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</si>
  <si>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</si>
  <si>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</si>
  <si>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</si>
  <si>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</si>
  <si>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</si>
  <si>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</si>
  <si>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</si>
  <si>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</si>
  <si>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</si>
  <si>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</si>
  <si>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</si>
  <si>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</si>
  <si>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</si>
  <si>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</si>
  <si>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</si>
  <si>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</si>
  <si>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</si>
  <si>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</si>
  <si>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</si>
  <si>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</si>
  <si>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</si>
  <si>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</si>
  <si>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</si>
  <si>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</si>
  <si>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</si>
  <si>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</si>
  <si>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</si>
  <si>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</si>
  <si>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</si>
  <si>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</si>
  <si>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</si>
  <si>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</si>
  <si>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</si>
  <si>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</si>
  <si>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</si>
  <si>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</si>
  <si>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</si>
  <si>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</si>
  <si>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</si>
  <si>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</si>
  <si>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</si>
  <si>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</si>
  <si>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</si>
  <si>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</si>
  <si>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</si>
  <si>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</si>
  <si>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</si>
  <si>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</si>
  <si>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</si>
  <si>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</si>
  <si>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</si>
  <si>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</si>
  <si>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</si>
  <si>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</si>
  <si>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</si>
  <si>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</si>
  <si>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</si>
  <si>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</si>
  <si>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</si>
  <si>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</si>
  <si>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</si>
  <si>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</si>
  <si>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</si>
  <si>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</si>
  <si>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</si>
  <si>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</si>
  <si>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</si>
  <si>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</si>
  <si>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</si>
  <si>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</si>
  <si>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</si>
  <si>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</si>
  <si>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</si>
  <si>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</si>
  <si>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</si>
  <si>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</si>
  <si>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</si>
  <si>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</si>
  <si>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</si>
  <si>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</si>
  <si>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</si>
  <si>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</si>
  <si>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</si>
  <si>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</si>
  <si>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</si>
  <si>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</si>
  <si>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</si>
  <si>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</si>
  <si>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</si>
  <si>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</si>
  <si>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</si>
  <si>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</si>
  <si>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</si>
  <si>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</si>
  <si>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</si>
  <si>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</si>
  <si>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</si>
  <si>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</si>
  <si>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</si>
  <si>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</si>
  <si>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</si>
  <si>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</si>
  <si>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</si>
  <si>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</si>
  <si>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</si>
  <si>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</si>
  <si>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</si>
  <si>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</si>
  <si>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</si>
  <si>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</si>
  <si>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</si>
  <si>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</si>
  <si>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</si>
  <si>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</si>
  <si>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</si>
  <si>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</si>
  <si>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</si>
  <si>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</si>
  <si>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</si>
  <si>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</si>
  <si>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</si>
  <si>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</si>
  <si>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</si>
  <si>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</si>
  <si>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</si>
  <si>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</si>
  <si>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</si>
  <si>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</si>
  <si>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</si>
  <si>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</si>
  <si>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</si>
  <si>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</si>
  <si>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</si>
  <si>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</si>
  <si>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</si>
  <si>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</si>
  <si>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</si>
  <si>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</si>
  <si>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</si>
  <si>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</si>
  <si>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</si>
  <si>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</si>
  <si>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</si>
  <si>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</si>
  <si>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</si>
  <si>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</si>
  <si>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</si>
  <si>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</si>
  <si>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</si>
  <si>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</si>
  <si>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</si>
  <si>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</si>
  <si>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</si>
  <si>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</si>
  <si>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</si>
  <si>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</si>
  <si>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</si>
  <si>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</si>
  <si>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</si>
  <si>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</si>
  <si>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</si>
  <si>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</si>
  <si>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</si>
  <si>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</si>
  <si>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</si>
  <si>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</si>
  <si>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</si>
  <si>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</si>
  <si>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</si>
  <si>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</si>
  <si>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</si>
  <si>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</si>
  <si>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</si>
  <si>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</si>
  <si>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</si>
  <si>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</si>
  <si>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</si>
  <si>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</si>
  <si>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</si>
  <si>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</si>
  <si>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</si>
  <si>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</si>
  <si>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</si>
  <si>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</si>
  <si>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</si>
  <si>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</si>
  <si>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</si>
  <si>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</si>
  <si>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</si>
  <si>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</si>
  <si>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</si>
  <si>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</si>
  <si>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</si>
  <si>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</si>
  <si>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</si>
  <si>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</si>
  <si>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</si>
  <si>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</si>
  <si>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</si>
  <si>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</si>
  <si>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</si>
  <si>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</si>
  <si>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</si>
  <si>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</si>
  <si>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</si>
  <si>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</si>
  <si>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</si>
  <si>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</si>
  <si>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</si>
  <si>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</si>
  <si>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</si>
  <si>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</si>
  <si>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</si>
  <si>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</si>
  <si>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</si>
  <si>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</si>
  <si>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</si>
  <si>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</si>
  <si>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</si>
  <si>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</si>
  <si>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</si>
  <si>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</si>
  <si>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</si>
  <si>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</si>
  <si>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</si>
  <si>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</si>
  <si>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</si>
  <si>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</si>
  <si>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</si>
  <si>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</si>
  <si>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</si>
  <si>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</si>
  <si>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</si>
  <si>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</si>
  <si>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</si>
  <si>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</si>
  <si>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</si>
  <si>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</si>
  <si>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</si>
  <si>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</si>
  <si>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</si>
  <si>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</si>
  <si>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</si>
  <si>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</si>
  <si>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</si>
  <si>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</si>
  <si>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</si>
  <si>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</si>
  <si>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</si>
  <si>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</si>
  <si>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</si>
  <si>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</si>
  <si>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</si>
  <si>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</si>
  <si>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</si>
  <si>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</si>
  <si>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</si>
  <si>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</si>
  <si>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</si>
  <si>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</si>
  <si>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</si>
  <si>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</si>
  <si>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</si>
  <si>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</si>
  <si>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</si>
  <si>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</si>
  <si>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</si>
  <si>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</si>
  <si>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</si>
  <si>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</si>
  <si>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</si>
  <si>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</si>
  <si>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</si>
  <si>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</si>
  <si>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</si>
  <si>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</si>
  <si>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</si>
  <si>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</si>
  <si>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</si>
  <si>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</si>
  <si>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</si>
  <si>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</si>
  <si>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</si>
  <si>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</si>
  <si>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</si>
  <si>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</si>
  <si>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</si>
  <si>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</si>
  <si>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</si>
  <si>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</si>
  <si>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</si>
  <si>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</si>
  <si>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</si>
  <si>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</si>
  <si>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</si>
  <si>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</si>
  <si>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</si>
  <si>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</si>
  <si>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</si>
  <si>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</si>
  <si>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</si>
  <si>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</si>
  <si>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</si>
  <si>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</si>
  <si>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</si>
  <si>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</si>
  <si>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</si>
  <si>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</si>
  <si>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</si>
  <si>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</si>
  <si>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</si>
  <si>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</si>
  <si>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</si>
  <si>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</si>
  <si>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</si>
  <si>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</si>
  <si>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</si>
  <si>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</si>
  <si>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</si>
  <si>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</si>
  <si>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</si>
  <si>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</si>
  <si>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</si>
  <si>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</si>
  <si>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</si>
  <si>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</si>
  <si>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</si>
  <si>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</si>
  <si>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</si>
  <si>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</si>
  <si>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</si>
  <si>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</si>
  <si>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</si>
  <si>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</si>
  <si>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</si>
  <si>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</si>
  <si>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</si>
  <si>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</si>
  <si>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</si>
  <si>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</si>
  <si>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</si>
  <si>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</si>
  <si>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</si>
  <si>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</si>
  <si>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</si>
  <si>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</si>
  <si>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</si>
  <si>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</si>
  <si>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</si>
  <si>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</si>
  <si>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</si>
  <si>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</si>
  <si>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</si>
  <si>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</si>
  <si>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</si>
  <si>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</si>
  <si>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</si>
  <si>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</si>
  <si>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</si>
  <si>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</si>
  <si>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</si>
  <si>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</si>
  <si>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</si>
  <si>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</si>
  <si>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</si>
  <si>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</si>
  <si>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</si>
  <si>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</si>
  <si>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</si>
  <si>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</si>
  <si>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</si>
  <si>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</si>
  <si>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</si>
  <si>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</si>
  <si>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</si>
  <si>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</si>
  <si>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</si>
  <si>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</si>
  <si>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</si>
  <si>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</si>
  <si>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</si>
  <si>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</si>
  <si>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</si>
  <si>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</si>
  <si>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</si>
  <si>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</si>
  <si>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</si>
  <si>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</si>
  <si>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</si>
  <si>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</si>
  <si>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</si>
  <si>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</si>
  <si>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</si>
  <si>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</si>
  <si>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</si>
  <si>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</si>
  <si>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</si>
  <si>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</si>
  <si>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</si>
  <si>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</si>
  <si>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</si>
  <si>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</si>
  <si>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</si>
  <si>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</si>
  <si>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</si>
  <si>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</si>
  <si>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</si>
  <si>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</si>
  <si>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</si>
  <si>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</si>
  <si>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</si>
  <si>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</si>
  <si>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</si>
  <si>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</si>
  <si>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</si>
  <si>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</si>
  <si>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</si>
  <si>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</si>
  <si>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</si>
  <si>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</si>
  <si>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</si>
  <si>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</si>
  <si>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</si>
  <si>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</si>
  <si>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</si>
  <si>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</si>
  <si>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</si>
  <si>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</si>
  <si>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</si>
  <si>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</si>
  <si>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</si>
  <si>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</si>
  <si>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</si>
  <si>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</si>
  <si>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</si>
  <si>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</si>
  <si>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</si>
  <si>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</si>
  <si>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</si>
  <si>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</si>
  <si>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</si>
  <si>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</si>
  <si>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</si>
  <si>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</si>
  <si>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</si>
  <si>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</si>
  <si>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</si>
  <si>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</si>
  <si>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</si>
  <si>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</si>
  <si>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</si>
  <si>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</si>
  <si>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</si>
  <si>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</si>
  <si>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</si>
  <si>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</si>
  <si>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</si>
  <si>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</si>
  <si>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</si>
  <si>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</si>
  <si>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</si>
  <si>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</si>
  <si>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</si>
  <si>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</si>
  <si>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</si>
  <si>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</si>
  <si>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</si>
  <si>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</si>
  <si>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</si>
  <si>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</si>
  <si>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</si>
  <si>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</si>
  <si>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</si>
  <si>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</si>
  <si>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</si>
  <si>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</si>
  <si>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</si>
  <si>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</si>
  <si>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</si>
  <si>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</si>
  <si>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</si>
  <si>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</si>
  <si>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</si>
  <si>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</si>
  <si>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</si>
  <si>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</si>
  <si>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</si>
  <si>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</si>
  <si>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</si>
  <si>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</si>
  <si>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</si>
  <si>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</si>
  <si>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</si>
  <si>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</si>
  <si>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</si>
  <si>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</si>
  <si>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</si>
  <si>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</si>
  <si>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</si>
  <si>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</si>
  <si>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</si>
  <si>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</si>
  <si>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</si>
  <si>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</si>
  <si>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</si>
  <si>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</si>
  <si>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</si>
  <si>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</si>
  <si>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</si>
  <si>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</si>
  <si>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</si>
  <si>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</si>
  <si>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</si>
  <si>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</si>
  <si>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</si>
  <si>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</si>
  <si>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</si>
  <si>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</si>
  <si>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</si>
  <si>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</si>
  <si>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</si>
  <si>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</si>
  <si>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</si>
  <si>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</si>
  <si>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</si>
  <si>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</si>
  <si>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</si>
  <si>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</si>
  <si>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</si>
  <si>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</si>
  <si>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</si>
  <si>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</si>
  <si>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</si>
  <si>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</si>
  <si>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</si>
  <si>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</si>
  <si>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</si>
  <si>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</si>
  <si>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</si>
  <si>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</si>
  <si>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</si>
  <si>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</si>
  <si>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</si>
  <si>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</si>
  <si>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</si>
  <si>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</si>
  <si>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</si>
  <si>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</si>
  <si>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</si>
  <si>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</si>
  <si>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</si>
  <si>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</si>
  <si>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</si>
  <si>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</si>
  <si>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</si>
  <si>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</si>
  <si>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</si>
  <si>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</si>
  <si>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</si>
  <si>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</si>
  <si>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</si>
  <si>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</si>
  <si>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</si>
  <si>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</si>
  <si>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</si>
  <si>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</si>
  <si>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</si>
  <si>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</si>
  <si>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</si>
  <si>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</si>
  <si>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</si>
  <si>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</si>
  <si>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</si>
  <si>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</si>
  <si>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</si>
  <si>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</si>
  <si>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</si>
  <si>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</si>
  <si>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</si>
  <si>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</si>
  <si>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</si>
  <si>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</si>
  <si>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</si>
  <si>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</si>
  <si>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</si>
  <si>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</si>
  <si>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</si>
  <si>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</si>
  <si>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</si>
  <si>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</si>
  <si>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</si>
  <si>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</si>
  <si>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</si>
  <si>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</si>
  <si>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</si>
  <si>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</si>
  <si>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</si>
  <si>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</si>
  <si>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</si>
  <si>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</si>
  <si>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</si>
  <si>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</si>
  <si>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</si>
  <si>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</si>
  <si>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</si>
  <si>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</si>
  <si>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</si>
  <si>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</si>
  <si>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</si>
  <si>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</si>
  <si>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</si>
  <si>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</si>
  <si>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</si>
  <si>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</si>
  <si>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</si>
  <si>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</si>
  <si>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</si>
  <si>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</si>
  <si>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</si>
  <si>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</si>
  <si>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</si>
  <si>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</si>
  <si>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</si>
  <si>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</si>
  <si>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</si>
  <si>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</si>
  <si>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</si>
  <si>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</si>
  <si>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</si>
  <si>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</si>
  <si>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</si>
  <si>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</si>
  <si>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</si>
  <si>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</si>
  <si>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</si>
  <si>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</si>
  <si>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</si>
  <si>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</si>
  <si>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</si>
  <si>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</si>
  <si>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</si>
  <si>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</si>
  <si>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</si>
  <si>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</si>
  <si>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</si>
  <si>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</si>
  <si>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</si>
  <si>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</si>
  <si>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</si>
  <si>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</si>
  <si>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</si>
  <si>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</si>
  <si>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</si>
  <si>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</si>
  <si>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</si>
  <si>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</si>
  <si>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</si>
  <si>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</si>
  <si>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</si>
  <si>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</si>
  <si>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</si>
  <si>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</si>
  <si>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</si>
  <si>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</si>
  <si>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</si>
  <si>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</si>
  <si>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</si>
  <si>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</si>
  <si>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</si>
  <si>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</si>
  <si>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</si>
  <si>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</si>
  <si>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</si>
  <si>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</si>
  <si>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</si>
  <si>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</si>
  <si>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</si>
  <si>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</si>
  <si>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</si>
  <si>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</si>
  <si>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</si>
  <si>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</si>
  <si>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</si>
  <si>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</si>
  <si>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</si>
  <si>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</si>
  <si>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</si>
  <si>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</si>
  <si>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</si>
  <si>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</si>
  <si>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</si>
  <si>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</si>
  <si>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</si>
  <si>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</si>
  <si>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</si>
  <si>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</si>
  <si>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</si>
  <si>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</si>
  <si>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</si>
  <si>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</si>
  <si>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</si>
  <si>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</si>
  <si>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</si>
  <si>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</si>
  <si>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</si>
  <si>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</si>
  <si>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</si>
  <si>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</si>
  <si>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</si>
  <si>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</si>
  <si>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</si>
  <si>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</si>
  <si>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</si>
  <si>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</si>
  <si>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</si>
  <si>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</si>
  <si>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</si>
  <si>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</si>
  <si>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</si>
  <si>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</si>
  <si>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</si>
  <si>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</si>
  <si>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</si>
  <si>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</si>
  <si>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</si>
  <si>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</si>
  <si>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</si>
  <si>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</si>
  <si>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</si>
  <si>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</si>
  <si>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</si>
  <si>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</si>
  <si>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</si>
  <si>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</si>
  <si>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</si>
  <si>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</si>
  <si>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</si>
  <si>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</si>
  <si>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</si>
  <si>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</si>
  <si>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</si>
  <si>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</si>
  <si>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</si>
  <si>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</si>
  <si>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</si>
  <si>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</si>
  <si>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</si>
  <si>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</si>
  <si>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</si>
  <si>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</si>
  <si>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</si>
  <si>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</si>
  <si>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</si>
  <si>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</si>
  <si>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</si>
  <si>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</si>
  <si>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</si>
  <si>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</si>
  <si>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</si>
  <si>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</si>
  <si>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</si>
  <si>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</si>
  <si>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</si>
  <si>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</si>
  <si>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</si>
  <si>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</si>
  <si>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</si>
  <si>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</si>
  <si>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</si>
  <si>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</si>
  <si>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</si>
  <si>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</si>
  <si>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</si>
  <si>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</si>
  <si>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</si>
  <si>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</si>
  <si>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</si>
  <si>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</si>
  <si>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</si>
  <si>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</si>
  <si>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</si>
  <si>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</si>
  <si>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</si>
  <si>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</si>
  <si>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</si>
  <si>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</si>
  <si>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</si>
  <si>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</si>
  <si>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</si>
  <si>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</si>
  <si>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</si>
  <si>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</si>
  <si>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</si>
  <si>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</si>
  <si>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</si>
  <si>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</si>
  <si>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</si>
  <si>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</si>
  <si>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</si>
  <si>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</si>
  <si>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</si>
  <si>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</si>
  <si>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</si>
  <si>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</si>
  <si>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</si>
  <si>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</si>
  <si>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</si>
  <si>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</si>
  <si>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</si>
  <si>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</si>
  <si>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</si>
  <si>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</si>
  <si>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</si>
  <si>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</si>
  <si>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</si>
  <si>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</si>
  <si>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</si>
  <si>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</si>
  <si>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</si>
  <si>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</si>
  <si>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</si>
  <si>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</si>
  <si>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</si>
  <si>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</si>
  <si>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</si>
  <si>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</si>
  <si>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</si>
  <si>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</si>
  <si>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</si>
  <si>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</si>
  <si>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</si>
  <si>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</si>
  <si>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</si>
  <si>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</si>
  <si>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</si>
  <si>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</si>
  <si>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</si>
  <si>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</si>
  <si>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</si>
  <si>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</si>
  <si>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</si>
  <si>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</si>
  <si>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</si>
  <si>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</si>
  <si>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</si>
  <si>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</si>
  <si>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</si>
  <si>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</si>
  <si>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</si>
  <si>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</si>
  <si>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</si>
  <si>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</si>
  <si>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</si>
  <si>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</si>
  <si>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</si>
  <si>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</si>
  <si>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</si>
  <si>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</si>
  <si>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</si>
  <si>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</si>
  <si>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</si>
  <si>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</si>
  <si>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</si>
  <si>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</si>
  <si>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</si>
  <si>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</si>
  <si>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</si>
  <si>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</si>
  <si>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</si>
  <si>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</si>
  <si>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</si>
  <si>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</si>
  <si>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</si>
  <si>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</si>
  <si>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</si>
  <si>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</si>
  <si>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</si>
  <si>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</si>
  <si>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</si>
  <si>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</si>
  <si>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</si>
  <si>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</si>
  <si>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</si>
  <si>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</si>
  <si>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</si>
  <si>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</si>
  <si>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</si>
  <si>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</si>
  <si>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</si>
  <si>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</si>
  <si>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</si>
  <si>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</si>
  <si>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</si>
  <si>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</si>
  <si>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</si>
  <si>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</si>
  <si>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</si>
  <si>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</si>
  <si>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</si>
  <si>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</si>
  <si>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</si>
  <si>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</si>
  <si>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</si>
  <si>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</si>
  <si>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</si>
  <si>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</si>
  <si>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</si>
  <si>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</si>
  <si>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</si>
  <si>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</si>
  <si>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</si>
  <si>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</si>
  <si>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</si>
  <si>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</si>
  <si>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</si>
  <si>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</si>
  <si>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</si>
  <si>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</si>
  <si>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</si>
  <si>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</si>
  <si>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</si>
  <si>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</si>
  <si>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</si>
  <si>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</si>
  <si>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</si>
  <si>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</si>
  <si>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</si>
  <si>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</si>
  <si>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</si>
  <si>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</si>
  <si>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</si>
  <si>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</si>
  <si>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</si>
  <si>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</si>
  <si>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</si>
  <si>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</si>
  <si>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</si>
  <si>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</si>
  <si>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</si>
  <si>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</si>
  <si>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</si>
  <si>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</si>
  <si>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</si>
  <si>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</si>
  <si>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</si>
  <si>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</si>
  <si>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</si>
  <si>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</si>
  <si>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</si>
  <si>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</si>
  <si>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</si>
  <si>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</si>
  <si>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</si>
  <si>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</si>
  <si>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</si>
  <si>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</si>
  <si>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</si>
  <si>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</si>
  <si>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</si>
  <si>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</si>
  <si>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</si>
  <si>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</si>
  <si>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</si>
  <si>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</si>
  <si>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</si>
  <si>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</si>
  <si>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</si>
  <si>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</si>
  <si>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</si>
  <si>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</si>
  <si>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</si>
  <si>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</si>
  <si>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</si>
  <si>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</si>
  <si>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</si>
  <si>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</si>
  <si>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</si>
  <si>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</si>
  <si>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</si>
  <si>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</si>
  <si>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</si>
  <si>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</si>
  <si>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</si>
  <si>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</si>
  <si>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</si>
  <si>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</si>
  <si>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</si>
  <si>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</si>
  <si>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</si>
  <si>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</si>
  <si>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</si>
  <si>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</si>
  <si>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</si>
  <si>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</si>
  <si>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</si>
  <si>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</si>
  <si>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</si>
  <si>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</si>
  <si>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</si>
  <si>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</si>
  <si>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</si>
  <si>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</si>
  <si>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</si>
  <si>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</si>
  <si>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</si>
  <si>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</si>
  <si>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</si>
  <si>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</si>
  <si>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</si>
  <si>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</si>
  <si>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</si>
  <si>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</si>
  <si>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</si>
  <si>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</si>
  <si>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</si>
  <si>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</si>
  <si>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</si>
  <si>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</si>
  <si>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</si>
  <si>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</si>
  <si>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</si>
  <si>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</si>
  <si>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</si>
  <si>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</si>
  <si>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</si>
  <si>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</si>
  <si>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</si>
  <si>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</si>
  <si>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</si>
  <si>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</si>
  <si>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</si>
  <si>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</si>
  <si>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</si>
  <si>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</si>
  <si>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</si>
  <si>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</si>
  <si>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</si>
  <si>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</si>
  <si>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</si>
  <si>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</si>
  <si>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</si>
  <si>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</si>
  <si>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</si>
  <si>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</si>
  <si>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</si>
  <si>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</si>
  <si>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</si>
  <si>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</si>
  <si>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</si>
  <si>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</si>
  <si>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</si>
  <si>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</si>
  <si>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</si>
  <si>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</si>
  <si>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</si>
  <si>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</si>
  <si>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</si>
  <si>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</si>
  <si>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</si>
  <si>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</si>
  <si>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</si>
  <si>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</si>
  <si>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</si>
  <si>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</si>
  <si>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</si>
  <si>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</si>
  <si>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</si>
  <si>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</si>
  <si>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</si>
  <si>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</si>
  <si>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</si>
  <si>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</si>
  <si>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</si>
  <si>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</si>
  <si>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</si>
  <si>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</si>
  <si>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</si>
  <si>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</si>
  <si>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</si>
  <si>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</si>
  <si>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</si>
  <si>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</si>
  <si>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</si>
  <si>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</si>
  <si>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</si>
  <si>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</si>
  <si>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</si>
  <si>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</si>
  <si>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</si>
  <si>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</si>
  <si>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</si>
  <si>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</si>
  <si>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</si>
  <si>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</si>
  <si>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</si>
  <si>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</si>
  <si>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</si>
  <si>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</si>
  <si>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</si>
  <si>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</si>
  <si>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</si>
  <si>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</si>
  <si>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</si>
  <si>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</si>
  <si>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</si>
  <si>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</si>
  <si>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</si>
  <si>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</si>
  <si>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</si>
  <si>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</si>
  <si>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</si>
  <si>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</si>
  <si>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</si>
  <si>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</si>
  <si>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</si>
  <si>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</si>
  <si>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</si>
  <si>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</si>
  <si>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</si>
  <si>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</si>
  <si>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</si>
  <si>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</si>
  <si>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</si>
  <si>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</si>
  <si>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</si>
  <si>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</si>
  <si>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</si>
  <si>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</si>
  <si>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</si>
  <si>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</si>
  <si>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</si>
  <si>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</si>
  <si>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</si>
  <si>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</si>
  <si>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</si>
  <si>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</si>
  <si>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</si>
  <si>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</si>
  <si>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</si>
  <si>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</si>
  <si>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</si>
  <si>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</si>
  <si>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</si>
  <si>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</si>
  <si>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</si>
  <si>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</si>
  <si>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</si>
  <si>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</si>
  <si>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</si>
  <si>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</si>
  <si>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</si>
  <si>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</si>
  <si>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</si>
  <si>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</si>
  <si>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</si>
  <si>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</si>
  <si>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</si>
  <si>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</si>
  <si>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</si>
  <si>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</si>
  <si>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</si>
  <si>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</si>
  <si>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</si>
  <si>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</si>
  <si>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</si>
  <si>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</si>
  <si>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</si>
  <si>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</si>
  <si>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</si>
  <si>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</si>
  <si>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</si>
  <si>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</si>
  <si>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</si>
  <si>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</si>
  <si>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</si>
  <si>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</si>
  <si>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</si>
  <si>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</si>
  <si>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</si>
  <si>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</si>
  <si>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</si>
  <si>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</si>
  <si>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</si>
  <si>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</si>
  <si>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</si>
  <si>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</si>
  <si>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</si>
  <si>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</si>
  <si>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</si>
  <si>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</si>
  <si>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</si>
  <si>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</si>
  <si>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</si>
  <si>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</si>
  <si>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</si>
  <si>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</si>
  <si>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</si>
  <si>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</si>
  <si>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</si>
  <si>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</si>
  <si>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</si>
  <si>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</si>
  <si>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</si>
  <si>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</si>
  <si>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</si>
  <si>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</si>
  <si>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</si>
  <si>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</si>
  <si>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</si>
  <si>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</si>
  <si>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</si>
  <si>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</si>
  <si>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</si>
  <si>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</si>
  <si>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</si>
  <si>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</si>
  <si>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</si>
  <si>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</si>
  <si>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</si>
  <si>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</si>
  <si>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</si>
  <si>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</si>
  <si>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</si>
  <si>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</si>
  <si>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</si>
  <si>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</si>
  <si>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</si>
  <si>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</si>
  <si>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</si>
  <si>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</si>
  <si>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</si>
  <si>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</si>
  <si>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</si>
  <si>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</si>
  <si>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</si>
  <si>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</si>
  <si>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</si>
  <si>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</si>
  <si>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</si>
  <si>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</si>
  <si>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</si>
  <si>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</si>
  <si>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</si>
  <si>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</si>
  <si>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</si>
  <si>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</si>
  <si>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</si>
  <si>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</si>
  <si>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</si>
  <si>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</si>
  <si>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</si>
  <si>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</si>
  <si>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</si>
  <si>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</si>
  <si>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</si>
  <si>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</si>
  <si>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</si>
  <si>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</si>
  <si>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</si>
  <si>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</si>
  <si>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</si>
  <si>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</si>
  <si>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</si>
  <si>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</si>
  <si>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</si>
  <si>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</si>
  <si>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</si>
  <si>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</si>
  <si>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</si>
  <si>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</si>
  <si>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</si>
  <si>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</si>
  <si>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</si>
  <si>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</si>
  <si>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</si>
  <si>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</si>
  <si>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</si>
  <si>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</si>
  <si>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</si>
  <si>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</si>
  <si>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</si>
  <si>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</si>
  <si>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</si>
  <si>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</si>
  <si>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</si>
  <si>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</si>
  <si>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</si>
  <si>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</si>
  <si>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</si>
  <si>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</si>
  <si>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</si>
  <si>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</si>
  <si>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</si>
  <si>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</si>
  <si>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</si>
  <si>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</si>
  <si>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</si>
  <si>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</si>
  <si>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</si>
  <si>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</si>
  <si>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</si>
  <si>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</si>
  <si>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</si>
  <si>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</si>
  <si>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</si>
  <si>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</si>
  <si>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</si>
  <si>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</si>
  <si>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</si>
  <si>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</si>
  <si>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</si>
  <si>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</si>
  <si>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</si>
  <si>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</si>
  <si>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</si>
  <si>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</si>
  <si>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</si>
  <si>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</si>
  <si>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</si>
  <si>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</si>
  <si>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</si>
  <si>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</si>
  <si>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</si>
  <si>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</si>
  <si>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</si>
  <si>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</si>
  <si>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</si>
  <si>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</si>
  <si>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</si>
  <si>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</si>
  <si>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</si>
  <si>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</si>
  <si>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</si>
  <si>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</si>
  <si>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</si>
  <si>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</si>
  <si>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</si>
  <si>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</si>
  <si>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</si>
  <si>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</si>
  <si>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</si>
  <si>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</si>
  <si>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</si>
  <si>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</si>
  <si>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</si>
  <si>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</si>
  <si>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</si>
  <si>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</si>
  <si>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</si>
  <si>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</si>
  <si>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</si>
  <si>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</si>
  <si>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</si>
  <si>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</si>
  <si>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</si>
  <si>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</si>
  <si>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</si>
  <si>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</si>
  <si>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</si>
  <si>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</si>
  <si>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</si>
  <si>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</si>
  <si>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</si>
  <si>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</si>
  <si>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</si>
  <si>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</si>
  <si>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</si>
  <si>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</si>
  <si>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</si>
  <si>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</si>
  <si>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</si>
  <si>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</si>
  <si>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</si>
  <si>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</si>
  <si>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</si>
  <si>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</si>
  <si>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</si>
  <si>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</si>
  <si>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</si>
  <si>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</si>
  <si>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</si>
  <si>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</si>
  <si>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</si>
  <si>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</si>
  <si>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</si>
  <si>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</si>
  <si>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</si>
  <si>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</si>
  <si>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</si>
  <si>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</si>
  <si>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</si>
  <si>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</si>
  <si>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</si>
  <si>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</si>
  <si>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</si>
  <si>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</si>
  <si>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</si>
  <si>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</si>
  <si>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</si>
  <si>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</si>
  <si>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</si>
  <si>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</si>
  <si>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</si>
  <si>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</si>
  <si>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</si>
  <si>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</si>
  <si>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</si>
  <si>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</si>
  <si>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</si>
  <si>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</si>
  <si>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</si>
  <si>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</si>
  <si>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</si>
  <si>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</si>
  <si>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</si>
  <si>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</si>
  <si>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</si>
  <si>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</si>
  <si>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</si>
  <si>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</si>
  <si>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</si>
  <si>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</si>
  <si>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</si>
  <si>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</si>
  <si>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</si>
  <si>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</si>
  <si>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</si>
  <si>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</si>
  <si>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</si>
  <si>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</si>
  <si>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</si>
  <si>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</si>
  <si>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</si>
  <si>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</si>
  <si>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</si>
  <si>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</si>
  <si>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</si>
  <si>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</si>
  <si>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</si>
  <si>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</si>
  <si>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</si>
  <si>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</si>
  <si>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</si>
  <si>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</si>
  <si>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</si>
  <si>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</si>
  <si>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</si>
  <si>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</si>
  <si>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</si>
  <si>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</si>
  <si>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</si>
  <si>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</si>
  <si>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</si>
  <si>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</si>
  <si>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</si>
  <si>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</si>
  <si>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</si>
  <si>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</si>
  <si>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</si>
  <si>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</si>
  <si>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</si>
  <si>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</si>
  <si>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</si>
  <si>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</si>
  <si>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</si>
  <si>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</si>
  <si>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</si>
  <si>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</si>
  <si>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</si>
  <si>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</si>
  <si>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</si>
  <si>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</si>
  <si>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</si>
  <si>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</si>
  <si>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</si>
  <si>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</si>
  <si>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</si>
  <si>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</si>
  <si>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</si>
  <si>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</si>
  <si>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</si>
  <si>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</si>
  <si>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</si>
  <si>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</si>
  <si>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</si>
  <si>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</si>
  <si>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</si>
  <si>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</si>
  <si>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</si>
  <si>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</si>
  <si>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</si>
  <si>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</si>
  <si>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</si>
  <si>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</si>
  <si>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</si>
  <si>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</si>
  <si>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</si>
  <si>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</si>
  <si>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</si>
  <si>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</si>
  <si>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</si>
  <si>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</si>
  <si>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</si>
  <si>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</si>
  <si>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</si>
  <si>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</si>
  <si>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</si>
  <si>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</si>
  <si>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</si>
  <si>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</si>
  <si>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</si>
  <si>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</si>
  <si>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</si>
  <si>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</si>
  <si>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</si>
  <si>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</si>
  <si>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</si>
  <si>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</si>
  <si>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</si>
  <si>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</si>
  <si>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</si>
  <si>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</si>
  <si>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</si>
  <si>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</si>
  <si>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</si>
  <si>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</si>
  <si>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</si>
  <si>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</si>
  <si>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</si>
  <si>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</si>
  <si>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</si>
  <si>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</si>
  <si>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</si>
  <si>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</si>
  <si>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</si>
  <si>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</si>
  <si>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</si>
  <si>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</si>
  <si>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</si>
  <si>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</si>
  <si>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</si>
  <si>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</si>
  <si>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</si>
  <si>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</si>
  <si>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</si>
  <si>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</si>
  <si>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</si>
  <si>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</si>
  <si>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</si>
  <si>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</si>
  <si>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</si>
  <si>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</si>
  <si>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</si>
  <si>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</si>
  <si>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</si>
  <si>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</si>
  <si>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</si>
  <si>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</si>
  <si>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</si>
  <si>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</si>
  <si>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</si>
  <si>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</si>
  <si>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</si>
  <si>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</si>
  <si>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</si>
  <si>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</si>
  <si>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</si>
  <si>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</si>
  <si>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</si>
  <si>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</si>
  <si>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</si>
  <si>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</si>
  <si>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</si>
  <si>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</si>
  <si>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</si>
  <si>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</si>
  <si>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</si>
  <si>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</si>
  <si>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</si>
  <si>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</si>
  <si>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</si>
  <si>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</si>
  <si>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</si>
  <si>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</si>
  <si>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</si>
  <si>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</si>
  <si>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</si>
  <si>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</si>
  <si>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</si>
  <si>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</si>
  <si>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</si>
  <si>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</si>
  <si>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</si>
  <si>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</si>
  <si>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</si>
  <si>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</si>
  <si>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</si>
  <si>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</si>
  <si>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</si>
  <si>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</si>
  <si>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</si>
  <si>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</si>
  <si>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</si>
  <si>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</si>
  <si>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</si>
  <si>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</si>
  <si>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</si>
  <si>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</si>
  <si>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</si>
  <si>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</si>
  <si>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</si>
  <si>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</si>
  <si>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</si>
  <si>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</si>
  <si>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</si>
  <si>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</si>
  <si>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</si>
  <si>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</si>
  <si>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</si>
  <si>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</si>
  <si>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</si>
  <si>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</si>
  <si>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</si>
  <si>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</si>
  <si>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</si>
  <si>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</si>
  <si>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</si>
  <si>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</si>
  <si>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</si>
  <si>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</si>
  <si>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</si>
  <si>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</si>
  <si>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</si>
  <si>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</si>
  <si>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</si>
  <si>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</si>
  <si>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</si>
  <si>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</si>
  <si>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</si>
  <si>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</si>
  <si>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</si>
  <si>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</si>
  <si>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</si>
  <si>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</si>
  <si>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</si>
  <si>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</si>
  <si>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</si>
  <si>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</si>
  <si>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</si>
  <si>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</si>
  <si>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</si>
  <si>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</si>
  <si>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</si>
  <si>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</si>
  <si>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</si>
  <si>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</si>
  <si>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</si>
  <si>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</si>
  <si>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</si>
  <si>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</si>
  <si>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</si>
  <si>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</si>
  <si>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</si>
  <si>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</si>
  <si>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</si>
  <si>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</si>
  <si>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</si>
  <si>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</si>
  <si>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</si>
  <si>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</si>
  <si>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</si>
  <si>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</si>
  <si>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</si>
  <si>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</si>
  <si>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</si>
  <si>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</si>
  <si>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</si>
  <si>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</si>
  <si>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</si>
  <si>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</si>
  <si>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</si>
  <si>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</si>
  <si>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</si>
  <si>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</si>
  <si>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</si>
  <si>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</si>
  <si>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</si>
  <si>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</si>
  <si>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</si>
  <si>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</si>
  <si>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</si>
  <si>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</si>
  <si>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</si>
  <si>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</si>
  <si>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</si>
  <si>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</si>
  <si>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</si>
  <si>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</si>
  <si>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</si>
  <si>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</si>
  <si>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</si>
  <si>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</si>
  <si>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</si>
  <si>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</si>
  <si>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</si>
  <si>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</si>
  <si>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</si>
  <si>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</si>
  <si>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</si>
  <si>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</si>
  <si>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</si>
  <si>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</si>
  <si>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</si>
  <si>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</si>
  <si>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</si>
  <si>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</si>
  <si>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</si>
  <si>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</si>
  <si>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</si>
  <si>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</si>
  <si>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</si>
  <si>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</si>
  <si>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</si>
  <si>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</si>
  <si>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</si>
  <si>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</si>
  <si>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</si>
  <si>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</si>
  <si>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</si>
  <si>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</si>
  <si>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</si>
  <si>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</si>
  <si>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</si>
  <si>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</si>
  <si>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</si>
  <si>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</si>
  <si>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</si>
  <si>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</si>
  <si>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</si>
  <si>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</si>
  <si>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</si>
  <si>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</si>
  <si>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</si>
  <si>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</si>
  <si>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</si>
  <si>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</si>
  <si>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</si>
  <si>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</si>
  <si>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</si>
  <si>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</si>
  <si>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</si>
  <si>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</si>
  <si>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</si>
  <si>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</si>
  <si>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</si>
  <si>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</si>
  <si>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</si>
  <si>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</si>
  <si>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</si>
  <si>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</si>
  <si>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</si>
  <si>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</si>
  <si>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</si>
  <si>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</si>
  <si>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</si>
  <si>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</si>
  <si>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</si>
  <si>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</si>
  <si>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</si>
  <si>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</si>
  <si>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</si>
  <si>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</si>
  <si>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</si>
  <si>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</si>
  <si>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</si>
  <si>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</si>
  <si>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</si>
  <si>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</si>
  <si>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</si>
  <si>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</si>
  <si>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</si>
  <si>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</si>
  <si>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</si>
  <si>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</si>
  <si>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</si>
  <si>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</si>
  <si>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</si>
  <si>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</si>
  <si>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</si>
  <si>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</si>
  <si>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</si>
  <si>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</si>
  <si>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</si>
  <si>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</si>
  <si>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</si>
  <si>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</si>
  <si>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</si>
  <si>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</si>
  <si>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</si>
  <si>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</si>
  <si>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</si>
  <si>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</si>
  <si>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</si>
  <si>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</si>
  <si>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</si>
  <si>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</si>
  <si>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</si>
  <si>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</si>
  <si>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</si>
  <si>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</si>
  <si>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</si>
  <si>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</si>
  <si>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</si>
  <si>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</si>
  <si>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</si>
  <si>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</si>
  <si>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</si>
  <si>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</si>
  <si>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</si>
  <si>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</si>
  <si>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</si>
  <si>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</si>
  <si>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</si>
  <si>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</si>
  <si>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</si>
  <si>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</si>
  <si>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</si>
  <si>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</si>
  <si>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</si>
  <si>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</si>
  <si>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</si>
  <si>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</si>
  <si>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</si>
  <si>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</si>
  <si>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</si>
  <si>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</si>
  <si>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</si>
  <si>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</si>
  <si>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</si>
  <si>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</si>
  <si>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</si>
  <si>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</si>
  <si>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</si>
  <si>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</si>
  <si>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</si>
  <si>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</si>
  <si>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</si>
  <si>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</si>
  <si>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</si>
  <si>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</si>
  <si>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</si>
  <si>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</si>
  <si>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</si>
  <si>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</si>
  <si>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</si>
  <si>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</si>
  <si>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</si>
  <si>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</si>
  <si>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</si>
  <si>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</si>
  <si>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</si>
  <si>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</si>
  <si>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</si>
  <si>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</si>
  <si>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</si>
  <si>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</si>
  <si>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</si>
  <si>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</si>
  <si>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</si>
  <si>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</si>
  <si>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</si>
  <si>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</si>
  <si>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</si>
  <si>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</si>
  <si>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</si>
  <si>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</si>
  <si>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</si>
  <si>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</si>
  <si>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</si>
  <si>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</si>
  <si>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</si>
  <si>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</si>
  <si>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</si>
  <si>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</si>
  <si>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</si>
  <si>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</si>
  <si>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</si>
  <si>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</si>
  <si>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</si>
  <si>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</si>
  <si>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</si>
  <si>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</si>
  <si>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</si>
  <si>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</si>
  <si>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</si>
  <si>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</si>
  <si>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</si>
  <si>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</si>
  <si>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</si>
  <si>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</si>
  <si>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</si>
  <si>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</si>
  <si>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</si>
  <si>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</si>
  <si>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</si>
  <si>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</si>
  <si>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</si>
  <si>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</si>
  <si>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</si>
  <si>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</si>
  <si>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</si>
  <si>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</si>
  <si>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</si>
  <si>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</si>
  <si>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</si>
  <si>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</si>
  <si>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</si>
  <si>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</si>
  <si>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</si>
  <si>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</si>
  <si>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</si>
  <si>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</si>
  <si>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</si>
  <si>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</si>
  <si>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</si>
  <si>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</si>
  <si>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</si>
  <si>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</si>
  <si>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</si>
  <si>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</si>
  <si>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</si>
  <si>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</si>
  <si>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</si>
  <si>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</si>
  <si>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</si>
  <si>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</si>
  <si>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</si>
  <si>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</si>
  <si>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</si>
  <si>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</si>
  <si>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</si>
  <si>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</si>
  <si>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</si>
  <si>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</si>
  <si>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</si>
  <si>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</si>
  <si>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</si>
  <si>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</si>
  <si>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</si>
  <si>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</si>
  <si>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</si>
  <si>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</si>
  <si>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</si>
  <si>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</si>
  <si>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</si>
  <si>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</si>
  <si>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</si>
  <si>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</si>
  <si>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</si>
  <si>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</si>
  <si>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</si>
  <si>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</si>
  <si>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</si>
  <si>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</si>
  <si>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</si>
  <si>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</si>
  <si>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</si>
  <si>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</si>
  <si>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</si>
  <si>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</si>
  <si>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</si>
  <si>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</si>
  <si>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</si>
  <si>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</si>
  <si>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</si>
  <si>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</si>
  <si>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</si>
  <si>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</si>
  <si>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</si>
  <si>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</si>
  <si>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</si>
  <si>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</si>
  <si>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</si>
  <si>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</si>
  <si>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</si>
  <si>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</si>
  <si>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</si>
  <si>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</si>
  <si>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</si>
  <si>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</si>
  <si>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</si>
  <si>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</si>
  <si>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</si>
  <si>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</si>
  <si>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</si>
  <si>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</si>
  <si>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</si>
  <si>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</si>
  <si>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</si>
  <si>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</si>
  <si>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</si>
  <si>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</si>
  <si>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</si>
  <si>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</si>
  <si>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</si>
  <si>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</si>
  <si>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</si>
  <si>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</si>
  <si>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</si>
  <si>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</si>
  <si>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</si>
  <si>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</si>
  <si>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</si>
  <si>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</si>
  <si>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</si>
  <si>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</si>
  <si>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</si>
  <si>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</si>
  <si>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</si>
  <si>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</si>
  <si>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</si>
  <si>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</si>
  <si>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</si>
  <si>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</si>
  <si>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</si>
  <si>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</si>
  <si>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</si>
  <si>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</si>
  <si>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</si>
  <si>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</si>
  <si>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</si>
  <si>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</si>
  <si>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</si>
  <si>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</si>
  <si>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</si>
  <si>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</si>
  <si>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</si>
  <si>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</si>
  <si>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</si>
  <si>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</si>
  <si>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</si>
  <si>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</si>
  <si>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</si>
  <si>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</si>
  <si>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</si>
  <si>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</si>
  <si>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</si>
  <si>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</si>
  <si>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</si>
  <si>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</si>
  <si>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</si>
  <si>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</si>
  <si>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</si>
  <si>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</si>
  <si>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</si>
  <si>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</si>
  <si>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</si>
  <si>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</si>
  <si>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</si>
  <si>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</si>
  <si>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</si>
  <si>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</si>
  <si>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</si>
  <si>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</si>
  <si>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</si>
  <si>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</si>
  <si>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</si>
  <si>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</si>
  <si>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</si>
  <si>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</si>
  <si>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</si>
  <si>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</si>
  <si>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</si>
  <si>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</si>
  <si>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</si>
  <si>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</si>
  <si>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</si>
  <si>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</si>
  <si>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</si>
  <si>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</si>
  <si>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</si>
  <si>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</si>
  <si>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</si>
  <si>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</si>
  <si>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</si>
  <si>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</si>
  <si>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</si>
  <si>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</si>
  <si>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</si>
  <si>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</si>
  <si>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</si>
  <si>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</si>
  <si>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</si>
  <si>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</si>
  <si>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</si>
  <si>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</si>
  <si>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</si>
  <si>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</si>
  <si>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</si>
  <si>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</si>
  <si>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</si>
  <si>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</si>
  <si>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</si>
  <si>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</si>
  <si>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</si>
  <si>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</si>
  <si>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</si>
  <si>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</si>
  <si>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</si>
  <si>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</si>
  <si>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</si>
  <si>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</si>
  <si>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</si>
  <si>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</si>
  <si>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</si>
  <si>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</si>
  <si>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</si>
  <si>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</si>
  <si>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</si>
  <si>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</si>
  <si>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</si>
  <si>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</si>
  <si>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</si>
  <si>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</si>
  <si>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</si>
  <si>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</si>
  <si>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</si>
  <si>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</si>
  <si>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</si>
  <si>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</si>
  <si>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</si>
  <si>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</si>
  <si>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</si>
  <si>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</si>
  <si>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</si>
  <si>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</si>
  <si>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</si>
  <si>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</si>
  <si>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</si>
  <si>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</si>
  <si>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</si>
  <si>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</si>
  <si>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</si>
  <si>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</si>
  <si>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</si>
  <si>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</si>
  <si>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</si>
  <si>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</si>
  <si>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</si>
  <si>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</si>
  <si>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</si>
  <si>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</si>
  <si>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</si>
  <si>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</si>
  <si>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</si>
  <si>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</si>
  <si>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</si>
  <si>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</si>
  <si>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</si>
  <si>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</si>
  <si>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</si>
  <si>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</si>
  <si>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</si>
  <si>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</si>
  <si>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</si>
  <si>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</si>
  <si>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</si>
  <si>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</si>
  <si>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</si>
  <si>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</si>
  <si>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</si>
  <si>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</si>
  <si>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</si>
  <si>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</si>
  <si>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</si>
  <si>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</si>
  <si>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</si>
  <si>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</si>
  <si>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</si>
  <si>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</si>
  <si>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</si>
  <si>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</si>
  <si>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</si>
  <si>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</si>
  <si>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</si>
  <si>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</si>
  <si>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</si>
  <si>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</si>
  <si>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</si>
  <si>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</si>
  <si>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</si>
  <si>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</si>
  <si>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</si>
  <si>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</si>
  <si>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</si>
  <si>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</si>
  <si>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</si>
  <si>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</si>
  <si>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</si>
  <si>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</si>
  <si>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</si>
  <si>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</si>
  <si>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</si>
  <si>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</si>
  <si>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</si>
  <si>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</si>
  <si>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</si>
  <si>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</si>
  <si>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</si>
  <si>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</si>
  <si>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</si>
  <si>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</si>
  <si>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</si>
  <si>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</si>
  <si>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</si>
  <si>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</si>
  <si>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</si>
  <si>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</si>
  <si>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</si>
  <si>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</si>
  <si>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</si>
  <si>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</si>
  <si>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</si>
  <si>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</si>
  <si>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</si>
  <si>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</si>
  <si>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</si>
  <si>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</si>
  <si>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</si>
  <si>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</si>
  <si>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</si>
  <si>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</si>
  <si>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</si>
  <si>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</si>
  <si>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</si>
  <si>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</si>
  <si>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</si>
  <si>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</si>
  <si>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</si>
  <si>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</si>
  <si>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</si>
  <si>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</si>
  <si>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</si>
  <si>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</si>
  <si>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</si>
  <si>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</si>
  <si>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</si>
  <si>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</si>
  <si>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</si>
  <si>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</si>
  <si>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</si>
  <si>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</si>
  <si>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</si>
  <si>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</si>
  <si>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</si>
  <si>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</si>
  <si>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</si>
  <si>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</si>
  <si>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</si>
  <si>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</si>
  <si>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</si>
  <si>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</si>
  <si>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</si>
  <si>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</si>
  <si>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</si>
  <si>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</si>
  <si>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</si>
  <si>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</si>
  <si>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</si>
  <si>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</si>
  <si>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</si>
  <si>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</si>
  <si>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</si>
  <si>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</si>
  <si>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</si>
  <si>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</si>
  <si>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</si>
  <si>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</si>
  <si>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</si>
  <si>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</si>
  <si>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</si>
  <si>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</si>
  <si>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</si>
  <si>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</si>
  <si>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</si>
  <si>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</si>
  <si>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</si>
  <si>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</si>
  <si>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</si>
  <si>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</si>
  <si>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</si>
  <si>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</si>
  <si>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</si>
  <si>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</si>
  <si>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</si>
  <si>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</si>
  <si>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</si>
  <si>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</si>
  <si>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</si>
  <si>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</si>
  <si>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</si>
  <si>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</si>
  <si>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</si>
  <si>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</si>
  <si>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</si>
  <si>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</si>
  <si>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</si>
  <si>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</si>
  <si>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</si>
  <si>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</si>
  <si>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</si>
  <si>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</si>
  <si>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</si>
  <si>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</si>
  <si>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</si>
  <si>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</si>
  <si>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</si>
  <si>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</si>
  <si>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</si>
  <si>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</si>
  <si>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</si>
  <si>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</si>
  <si>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</si>
  <si>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</si>
  <si>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</si>
  <si>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</si>
  <si>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</si>
  <si>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</si>
  <si>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</si>
  <si>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</si>
  <si>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</si>
  <si>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</si>
  <si>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</si>
  <si>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</si>
  <si>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</si>
  <si>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</si>
  <si>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</si>
  <si>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</si>
  <si>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</si>
  <si>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</si>
  <si>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</si>
  <si>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</si>
  <si>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</si>
  <si>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</si>
  <si>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</si>
  <si>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</si>
  <si>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</si>
  <si>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</si>
  <si>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</si>
  <si>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</si>
  <si>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</si>
  <si>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</si>
  <si>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</si>
  <si>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</si>
  <si>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</si>
  <si>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</si>
  <si>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</si>
  <si>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</si>
  <si>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</si>
  <si>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</si>
  <si>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</si>
  <si>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</si>
  <si>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</si>
  <si>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</si>
  <si>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</si>
  <si>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</si>
  <si>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</si>
  <si>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</si>
  <si>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</si>
  <si>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</si>
  <si>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</si>
  <si>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</si>
  <si>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</si>
  <si>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</si>
  <si>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</si>
  <si>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</si>
  <si>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</si>
  <si>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</si>
  <si>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</si>
  <si>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</si>
  <si>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</si>
  <si>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</si>
  <si>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</si>
  <si>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</si>
  <si>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</si>
  <si>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</si>
  <si>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</si>
  <si>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</si>
  <si>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</si>
  <si>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</si>
  <si>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</si>
  <si>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</si>
  <si>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</si>
  <si>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</si>
  <si>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</si>
  <si>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</si>
  <si>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</si>
  <si>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</si>
  <si>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</si>
  <si>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</si>
  <si>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</si>
  <si>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</si>
  <si>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</si>
  <si>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</si>
  <si>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</si>
  <si>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</si>
  <si>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</si>
  <si>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</si>
  <si>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</si>
  <si>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</si>
  <si>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</si>
  <si>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</si>
  <si>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</si>
  <si>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</si>
  <si>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</si>
  <si>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</si>
  <si>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</si>
  <si>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</si>
  <si>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</si>
  <si>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</si>
  <si>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</si>
  <si>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</si>
  <si>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</si>
  <si>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</si>
  <si>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</si>
  <si>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</si>
  <si>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</si>
  <si>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</si>
  <si>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</si>
  <si>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</si>
  <si>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</si>
  <si>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</si>
  <si>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</si>
  <si>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</si>
  <si>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</si>
  <si>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</si>
  <si>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</si>
  <si>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</si>
  <si>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</si>
  <si>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</si>
  <si>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</si>
  <si>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</si>
  <si>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</si>
  <si>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</si>
  <si>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</si>
  <si>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</si>
  <si>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</si>
  <si>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</si>
  <si>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</si>
  <si>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</si>
  <si>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</si>
  <si>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</si>
  <si>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</si>
  <si>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</si>
  <si>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</si>
  <si>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</si>
  <si>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</si>
  <si>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</si>
  <si>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</si>
  <si>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</si>
  <si>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</si>
  <si>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</si>
  <si>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</si>
  <si>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</si>
  <si>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</si>
  <si>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</si>
  <si>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</si>
  <si>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</si>
  <si>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</si>
  <si>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</si>
  <si>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</si>
  <si>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</si>
  <si>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</si>
  <si>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</si>
  <si>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</si>
  <si>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</si>
  <si>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</si>
  <si>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</si>
  <si>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</si>
  <si>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</si>
  <si>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</si>
  <si>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</si>
  <si>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</si>
  <si>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</si>
  <si>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</si>
  <si>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</si>
  <si>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</si>
  <si>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</si>
  <si>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</si>
  <si>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</si>
  <si>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</si>
  <si>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</si>
  <si>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</si>
  <si>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</si>
  <si>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</si>
  <si>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</si>
  <si>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</si>
  <si>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</si>
  <si>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</si>
  <si>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</si>
  <si>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</si>
  <si>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</si>
  <si>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</si>
  <si>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</si>
  <si>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</si>
  <si>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</si>
  <si>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</si>
  <si>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</si>
  <si>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</si>
  <si>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</si>
  <si>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</si>
  <si>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</si>
  <si>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</si>
  <si>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</si>
  <si>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</si>
  <si>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</si>
  <si>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</si>
  <si>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</si>
  <si>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</si>
  <si>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</si>
  <si>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</si>
  <si>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</si>
  <si>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</si>
  <si>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</si>
  <si>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</si>
  <si>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</si>
  <si>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</si>
  <si>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</si>
  <si>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</si>
  <si>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</si>
  <si>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</si>
  <si>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</si>
  <si>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</si>
  <si>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</si>
  <si>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</si>
  <si>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</si>
  <si>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</si>
  <si>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</si>
  <si>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</si>
  <si>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</si>
  <si>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</si>
  <si>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</si>
  <si>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</si>
  <si>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</si>
  <si>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</si>
  <si>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</si>
  <si>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</si>
  <si>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</si>
  <si>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</si>
  <si>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</si>
  <si>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</si>
  <si>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</si>
  <si>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</si>
  <si>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</si>
  <si>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</si>
  <si>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</si>
  <si>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</si>
  <si>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</si>
  <si>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</si>
  <si>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</si>
  <si>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</si>
  <si>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</si>
  <si>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</si>
  <si>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</si>
  <si>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</si>
  <si>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</si>
  <si>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</si>
  <si>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</si>
  <si>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</si>
  <si>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</si>
  <si>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</si>
  <si>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</si>
  <si>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</si>
  <si>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</si>
  <si>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</si>
  <si>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</si>
  <si>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</si>
  <si>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</si>
  <si>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</si>
  <si>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</si>
  <si>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</si>
  <si>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</si>
  <si>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</si>
  <si>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</si>
  <si>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</si>
  <si>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</si>
  <si>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</si>
  <si>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</si>
  <si>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</si>
  <si>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</si>
  <si>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</si>
  <si>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</si>
  <si>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</si>
  <si>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</si>
  <si>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</si>
  <si>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</si>
  <si>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</si>
  <si>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</si>
  <si>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</si>
  <si>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</si>
  <si>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</si>
  <si>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</si>
  <si>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</si>
  <si>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</si>
  <si>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</si>
  <si>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</si>
  <si>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</si>
  <si>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</si>
  <si>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</si>
  <si>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</si>
  <si>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</si>
  <si>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</si>
  <si>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</si>
  <si>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</si>
  <si>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</si>
  <si>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</si>
  <si>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</si>
  <si>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</si>
  <si>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</si>
  <si>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</si>
  <si>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</si>
  <si>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</si>
  <si>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</si>
  <si>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</si>
  <si>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</si>
  <si>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</si>
  <si>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</si>
  <si>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</si>
  <si>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</si>
  <si>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</si>
  <si>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</si>
  <si>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</si>
  <si>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</si>
  <si>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</si>
  <si>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</si>
  <si>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</si>
  <si>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</si>
  <si>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</si>
  <si>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</si>
  <si>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</si>
  <si>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</si>
  <si>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</si>
  <si>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</si>
  <si>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</si>
  <si>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</si>
  <si>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</si>
  <si>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</si>
  <si>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</si>
  <si>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</si>
  <si>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</si>
  <si>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</si>
  <si>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</si>
  <si>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</si>
  <si>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</si>
  <si>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</si>
  <si>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</si>
  <si>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</si>
  <si>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</si>
  <si>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</si>
  <si>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</si>
  <si>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</si>
  <si>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</si>
  <si>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</si>
  <si>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</si>
  <si>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</si>
  <si>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</si>
  <si>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</si>
  <si>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</si>
  <si>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</si>
  <si>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</si>
  <si>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</si>
  <si>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</si>
  <si>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</si>
  <si>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</si>
  <si>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</si>
  <si>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</si>
  <si>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</si>
  <si>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</si>
  <si>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</si>
  <si>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</si>
  <si>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</si>
  <si>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</si>
  <si>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</si>
  <si>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</si>
  <si>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</si>
  <si>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</si>
  <si>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</si>
  <si>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</si>
  <si>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</si>
  <si>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</si>
  <si>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</si>
  <si>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</si>
  <si>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</si>
  <si>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</si>
  <si>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</si>
  <si>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</si>
  <si>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</si>
  <si>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</si>
  <si>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</si>
  <si>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</si>
  <si>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</si>
  <si>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</si>
  <si>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</si>
  <si>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</si>
  <si>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</si>
  <si>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</si>
  <si>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</si>
  <si>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</si>
  <si>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</si>
  <si>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</si>
  <si>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</si>
  <si>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</si>
  <si>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</si>
  <si>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</si>
  <si>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</si>
  <si>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</si>
  <si>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</si>
  <si>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</si>
  <si>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</si>
  <si>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</si>
  <si>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</si>
  <si>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</si>
  <si>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</si>
  <si>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</si>
  <si>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</si>
  <si>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</si>
  <si>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</si>
  <si>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</si>
  <si>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</si>
  <si>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</si>
  <si>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</si>
  <si>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</si>
  <si>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</si>
  <si>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</si>
  <si>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</si>
  <si>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</si>
  <si>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</si>
  <si>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</si>
  <si>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</si>
  <si>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</si>
  <si>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</si>
  <si>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</si>
  <si>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</si>
  <si>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</si>
  <si>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</si>
  <si>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</si>
  <si>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</si>
  <si>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</si>
  <si>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</si>
  <si>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</si>
  <si>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</si>
  <si>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</si>
  <si>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</si>
  <si>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</si>
  <si>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</si>
  <si>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</si>
  <si>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</si>
  <si>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</si>
  <si>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</si>
  <si>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</si>
  <si>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</si>
  <si>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</si>
  <si>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</si>
  <si>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</si>
  <si>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</si>
  <si>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</si>
  <si>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</si>
  <si>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</si>
  <si>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</si>
  <si>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</si>
  <si>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</si>
  <si>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</si>
  <si>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</si>
  <si>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</si>
  <si>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</si>
  <si>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</si>
  <si>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</si>
  <si>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</si>
  <si>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</si>
  <si>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</si>
  <si>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</si>
  <si>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</si>
  <si>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</si>
  <si>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</si>
  <si>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</si>
  <si>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</si>
  <si>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</si>
  <si>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</si>
  <si>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</si>
  <si>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</si>
  <si>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</si>
  <si>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</si>
  <si>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</si>
  <si>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</si>
  <si>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</si>
  <si>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</si>
  <si>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</si>
  <si>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</si>
  <si>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</si>
  <si>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</si>
  <si>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</si>
  <si>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</si>
  <si>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</si>
  <si>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</si>
  <si>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</si>
  <si>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</si>
  <si>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</si>
  <si>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</si>
  <si>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</si>
  <si>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</si>
  <si>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</si>
  <si>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</si>
  <si>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</si>
  <si>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</si>
  <si>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</si>
  <si>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</si>
  <si>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</si>
  <si>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</si>
  <si>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</si>
  <si>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</si>
  <si>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</si>
  <si>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</si>
  <si>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</si>
  <si>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</si>
  <si>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</si>
  <si>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</si>
  <si>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</si>
  <si>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</si>
  <si>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</si>
  <si>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</si>
  <si>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</si>
  <si>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</si>
  <si>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</si>
  <si>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</si>
  <si>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</si>
  <si>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</si>
  <si>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</si>
  <si>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</si>
  <si>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</si>
  <si>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</si>
  <si>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</si>
  <si>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</si>
  <si>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</si>
  <si>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</si>
  <si>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</si>
  <si>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</si>
  <si>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</si>
  <si>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</si>
  <si>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</si>
  <si>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</si>
  <si>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</si>
  <si>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</si>
  <si>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</si>
  <si>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</si>
  <si>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</si>
  <si>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</si>
  <si>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</si>
  <si>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</si>
  <si>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</si>
  <si>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</si>
  <si>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</si>
  <si>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</si>
  <si>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</si>
  <si>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</si>
  <si>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</si>
  <si>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</si>
  <si>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</si>
  <si>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</si>
  <si>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</si>
  <si>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</si>
  <si>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</si>
  <si>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</si>
  <si>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</si>
  <si>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</si>
  <si>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</si>
  <si>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</si>
  <si>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</si>
  <si>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</si>
  <si>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</si>
  <si>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</si>
  <si>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</si>
  <si>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</si>
  <si>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</si>
  <si>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</si>
  <si>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</si>
  <si>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</si>
  <si>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</si>
  <si>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</si>
  <si>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</si>
  <si>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</si>
  <si>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</si>
  <si>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</si>
  <si>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</si>
  <si>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</si>
  <si>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</si>
  <si>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</si>
  <si>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</si>
  <si>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</si>
  <si>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</si>
  <si>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</si>
  <si>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</si>
  <si>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</si>
  <si>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</si>
  <si>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</si>
  <si>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</si>
  <si>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</si>
  <si>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</si>
  <si>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</si>
  <si>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</si>
  <si>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</si>
  <si>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</si>
  <si>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</si>
  <si>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</si>
  <si>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</si>
  <si>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</si>
  <si>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</si>
  <si>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</si>
  <si>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</si>
  <si>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</si>
  <si>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</si>
  <si>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</si>
  <si>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</si>
  <si>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</si>
  <si>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</si>
  <si>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</si>
  <si>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</si>
  <si>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</si>
  <si>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</si>
  <si>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</si>
  <si>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</si>
  <si>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</si>
  <si>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</si>
  <si>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</si>
  <si>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</si>
  <si>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</si>
  <si>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</si>
  <si>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</si>
  <si>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</si>
  <si>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</si>
  <si>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</si>
  <si>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</si>
  <si>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</si>
  <si>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</si>
  <si>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</si>
  <si>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</si>
  <si>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</si>
  <si>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</si>
  <si>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</si>
  <si>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</si>
  <si>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</si>
  <si>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</si>
  <si>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</si>
  <si>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</si>
  <si>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</si>
  <si>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</si>
  <si>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</si>
  <si>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</si>
  <si>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</si>
  <si>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</si>
  <si>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</si>
  <si>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</si>
  <si>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</si>
  <si>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</si>
  <si>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</si>
  <si>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</si>
  <si>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</si>
  <si>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</si>
  <si>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</si>
  <si>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</si>
  <si>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</si>
  <si>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</si>
  <si>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</si>
  <si>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</si>
  <si>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</si>
  <si>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</si>
  <si>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</si>
  <si>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</si>
  <si>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</si>
  <si>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</si>
  <si>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</si>
  <si>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</si>
  <si>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</si>
  <si>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</si>
  <si>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</si>
  <si>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</si>
  <si>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</si>
  <si>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</si>
  <si>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</si>
  <si>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</si>
  <si>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</si>
  <si>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</si>
  <si>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</si>
  <si>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</si>
  <si>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</si>
  <si>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</si>
  <si>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</si>
  <si>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</si>
  <si>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</si>
  <si>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</si>
  <si>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</si>
  <si>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</si>
  <si>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</si>
  <si>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</si>
  <si>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</si>
  <si>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</si>
  <si>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</si>
  <si>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</si>
  <si>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</si>
  <si>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</si>
  <si>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</si>
  <si>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</si>
  <si>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</si>
  <si>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</si>
  <si>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</si>
  <si>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</si>
  <si>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</si>
  <si>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</si>
  <si>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</si>
  <si>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</si>
  <si>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</si>
  <si>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</si>
  <si>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</si>
  <si>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</si>
  <si>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</si>
  <si>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</si>
  <si>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</si>
  <si>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</si>
  <si>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</si>
  <si>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</si>
  <si>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</si>
  <si>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</si>
  <si>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</si>
  <si>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</si>
  <si>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</si>
  <si>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</si>
  <si>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</si>
  <si>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</si>
  <si>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</si>
  <si>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</si>
  <si>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</si>
  <si>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</si>
  <si>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</si>
  <si>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</si>
  <si>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</si>
  <si>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</si>
  <si>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</si>
  <si>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</si>
  <si>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</si>
  <si>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</si>
  <si>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</si>
  <si>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</si>
  <si>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</si>
  <si>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</si>
  <si>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</si>
  <si>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</si>
  <si>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</si>
  <si>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</si>
  <si>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</si>
  <si>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</si>
  <si>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</si>
  <si>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</si>
  <si>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</si>
  <si>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</si>
  <si>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</si>
  <si>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</si>
  <si>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</si>
  <si>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</si>
  <si>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</si>
  <si>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</si>
  <si>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</si>
  <si>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</si>
  <si>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</si>
  <si>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</si>
  <si>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</si>
  <si>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</si>
  <si>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</si>
  <si>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</si>
  <si>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</si>
  <si>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</si>
  <si>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</si>
  <si>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</si>
  <si>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</si>
  <si>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</si>
  <si>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</si>
  <si>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</si>
  <si>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</si>
  <si>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</si>
  <si>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</si>
  <si>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</si>
  <si>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</si>
  <si>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</si>
  <si>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</si>
  <si>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</si>
  <si>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</si>
  <si>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</si>
  <si>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</si>
  <si>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</si>
  <si>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</si>
  <si>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</si>
  <si>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</si>
  <si>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</si>
  <si>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</si>
  <si>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</si>
  <si>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</si>
  <si>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</si>
  <si>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</si>
  <si>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</si>
  <si>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</si>
  <si>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</si>
  <si>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</si>
  <si>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</si>
  <si>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</si>
  <si>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</si>
  <si>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</si>
  <si>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</si>
  <si>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</si>
  <si>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</si>
  <si>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</si>
  <si>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</si>
  <si>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</si>
  <si>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</si>
  <si>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</si>
  <si>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</si>
  <si>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</si>
  <si>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</si>
  <si>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</si>
  <si>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</si>
  <si>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</si>
  <si>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</si>
  <si>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</si>
  <si>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</si>
  <si>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</si>
  <si>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</si>
  <si>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</si>
  <si>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</si>
  <si>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</si>
  <si>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</si>
  <si>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</si>
  <si>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</si>
  <si>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</si>
  <si>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</si>
  <si>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</si>
  <si>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</si>
  <si>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</si>
  <si>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</si>
  <si>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</si>
  <si>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</si>
  <si>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</si>
  <si>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</si>
  <si>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</si>
  <si>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</si>
  <si>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</si>
  <si>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</si>
  <si>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</si>
  <si>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</si>
  <si>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</si>
  <si>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</si>
  <si>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</si>
  <si>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</si>
  <si>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</si>
  <si>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</si>
  <si>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</si>
  <si>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</si>
  <si>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</si>
  <si>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</si>
  <si>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</si>
  <si>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</si>
  <si>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</si>
  <si>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</si>
  <si>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</si>
  <si>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</si>
  <si>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</si>
  <si>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</si>
  <si>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</si>
  <si>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</si>
  <si>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</si>
  <si>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</si>
  <si>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</si>
  <si>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</si>
  <si>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</si>
  <si>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</si>
  <si>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</si>
  <si>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</si>
  <si>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</si>
  <si>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</si>
  <si>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</si>
  <si>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</si>
  <si>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</si>
  <si>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</si>
  <si>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</si>
  <si>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</si>
  <si>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</si>
  <si>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</si>
  <si>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</si>
  <si>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</si>
  <si>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</si>
  <si>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</si>
  <si>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</si>
  <si>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</si>
  <si>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</si>
  <si>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</si>
  <si>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</si>
  <si>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</si>
  <si>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</si>
  <si>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</si>
  <si>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</si>
  <si>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</si>
  <si>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</si>
  <si>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</si>
  <si>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</si>
  <si>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</si>
  <si>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</si>
  <si>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</si>
  <si>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</si>
  <si>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</si>
  <si>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</si>
  <si>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</si>
  <si>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</si>
  <si>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</si>
  <si>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</si>
  <si>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</si>
  <si>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</si>
  <si>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</si>
  <si>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</si>
  <si>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</si>
  <si>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</si>
  <si>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</si>
  <si>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</si>
  <si>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</si>
  <si>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</si>
  <si>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</si>
  <si>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</si>
  <si>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</si>
  <si>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</si>
  <si>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</si>
  <si>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</si>
  <si>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</si>
  <si>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</si>
  <si>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</si>
  <si>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</si>
  <si>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</si>
  <si>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</si>
  <si>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</si>
  <si>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</si>
  <si>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</si>
  <si>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</si>
  <si>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</si>
  <si>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</si>
  <si>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</si>
  <si>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</si>
  <si>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</si>
  <si>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</si>
  <si>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</si>
  <si>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</si>
  <si>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</si>
  <si>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</si>
  <si>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</si>
  <si>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</si>
  <si>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</si>
  <si>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</si>
  <si>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</si>
  <si>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</si>
  <si>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</si>
  <si>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</si>
  <si>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</si>
  <si>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</si>
  <si>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</si>
  <si>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</si>
  <si>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</si>
  <si>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</si>
  <si>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</si>
  <si>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</si>
  <si>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</si>
  <si>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</si>
  <si>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</si>
  <si>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</si>
  <si>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</si>
  <si>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</si>
  <si>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</si>
  <si>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</si>
  <si>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</si>
  <si>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</si>
  <si>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</si>
  <si>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</si>
  <si>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</si>
  <si>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</si>
  <si>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</si>
  <si>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</si>
  <si>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</si>
  <si>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</si>
  <si>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</si>
  <si>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</si>
  <si>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</si>
  <si>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</si>
  <si>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</si>
  <si>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</si>
  <si>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</si>
  <si>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</si>
  <si>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</si>
  <si>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</si>
  <si>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</si>
  <si>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</si>
  <si>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</si>
  <si>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</si>
  <si>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</si>
  <si>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</si>
  <si>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</si>
  <si>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</si>
  <si>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</si>
  <si>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</si>
  <si>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</si>
  <si>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</si>
  <si>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</si>
  <si>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</si>
  <si>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</si>
  <si>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</si>
  <si>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</si>
  <si>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</si>
  <si>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</si>
  <si>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</si>
  <si>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</si>
  <si>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</si>
  <si>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</si>
  <si>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</si>
  <si>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</si>
  <si>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</si>
  <si>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</si>
  <si>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</si>
  <si>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</si>
  <si>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</si>
  <si>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</si>
  <si>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</si>
  <si>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</si>
  <si>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</si>
  <si>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</si>
  <si>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</si>
  <si>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</si>
  <si>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</si>
  <si>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</si>
  <si>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</si>
  <si>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</si>
  <si>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</si>
  <si>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</si>
  <si>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</si>
  <si>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</si>
  <si>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</si>
  <si>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</si>
  <si>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</si>
  <si>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</si>
  <si>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</si>
  <si>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</si>
  <si>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</si>
  <si>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</si>
  <si>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</si>
  <si>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</si>
  <si>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</si>
  <si>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</si>
  <si>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</si>
  <si>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</si>
  <si>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</si>
  <si>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</si>
  <si>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</si>
  <si>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</si>
  <si>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</si>
  <si>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</si>
  <si>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</si>
  <si>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</si>
  <si>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</si>
  <si>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</si>
  <si>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</si>
  <si>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</si>
  <si>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</si>
  <si>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</si>
  <si>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</si>
  <si>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</si>
  <si>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</si>
  <si>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</si>
  <si>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</si>
  <si>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</si>
  <si>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</si>
  <si>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</si>
  <si>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</si>
  <si>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</si>
  <si>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</si>
  <si>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</si>
  <si>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</si>
  <si>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</si>
  <si>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</si>
  <si>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</si>
  <si>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</si>
  <si>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</si>
  <si>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</si>
  <si>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</si>
  <si>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</si>
  <si>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</si>
  <si>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</si>
  <si>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</si>
  <si>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</si>
  <si>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</si>
  <si>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</si>
  <si>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</si>
  <si>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</si>
  <si>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</si>
  <si>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</si>
  <si>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</si>
  <si>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</si>
  <si>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</si>
  <si>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</si>
  <si>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</si>
  <si>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</si>
  <si>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</si>
  <si>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</si>
  <si>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</si>
  <si>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</si>
  <si>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</si>
  <si>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</si>
  <si>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</si>
  <si>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</si>
  <si>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</si>
  <si>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</si>
  <si>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</si>
  <si>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</si>
  <si>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</si>
  <si>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</si>
  <si>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</si>
  <si>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</si>
  <si>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</si>
  <si>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</si>
  <si>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</si>
  <si>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</si>
  <si>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</si>
  <si>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</si>
  <si>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</si>
  <si>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</si>
  <si>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</si>
  <si>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</si>
  <si>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</si>
  <si>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</si>
  <si>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</si>
  <si>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</si>
  <si>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</si>
  <si>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</si>
  <si>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</si>
  <si>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</si>
  <si>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</si>
  <si>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</si>
  <si>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</si>
  <si>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</si>
  <si>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</si>
  <si>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</si>
  <si>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</si>
  <si>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</si>
  <si>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</si>
  <si>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</si>
  <si>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</si>
  <si>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</si>
  <si>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</si>
  <si>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</si>
  <si>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</si>
  <si>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</si>
  <si>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</si>
  <si>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</si>
  <si>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</si>
  <si>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</si>
  <si>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</si>
  <si>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</si>
  <si>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</si>
  <si>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</si>
  <si>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</si>
  <si>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</si>
  <si>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</si>
  <si>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</si>
  <si>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</si>
  <si>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</si>
  <si>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</si>
  <si>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</si>
  <si>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</si>
  <si>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</si>
  <si>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</si>
  <si>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</si>
  <si>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</si>
  <si>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</si>
  <si>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</si>
  <si>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</si>
  <si>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</si>
  <si>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</si>
  <si>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</si>
  <si>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</si>
  <si>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</si>
  <si>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</si>
  <si>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</si>
  <si>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</si>
  <si>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</si>
  <si>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</si>
  <si>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</si>
  <si>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</si>
  <si>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</si>
  <si>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</si>
  <si>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</si>
  <si>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</si>
  <si>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</si>
  <si>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</si>
  <si>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</si>
  <si>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</si>
  <si>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</si>
  <si>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</si>
  <si>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</si>
  <si>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</si>
  <si>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</si>
  <si>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</si>
  <si>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</si>
  <si>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</si>
  <si>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</si>
  <si>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</si>
  <si>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</si>
  <si>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</si>
  <si>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</si>
  <si>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</si>
  <si>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</si>
  <si>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</si>
  <si>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</si>
  <si>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</si>
  <si>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</si>
  <si>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</si>
  <si>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</si>
  <si>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</si>
  <si>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</si>
  <si>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</si>
  <si>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</si>
  <si>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</si>
  <si>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</si>
  <si>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</si>
  <si>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</si>
  <si>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</si>
  <si>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</si>
  <si>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</si>
  <si>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</si>
  <si>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</si>
  <si>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</si>
  <si>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</si>
  <si>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</si>
  <si>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</si>
  <si>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</si>
  <si>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</si>
  <si>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</si>
  <si>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</si>
  <si>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</si>
  <si>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</si>
  <si>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</si>
  <si>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</si>
  <si>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</si>
  <si>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</si>
  <si>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</si>
  <si>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</si>
  <si>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</si>
  <si>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</si>
  <si>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</si>
  <si>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</si>
  <si>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</si>
  <si>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</si>
  <si>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</si>
  <si>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</si>
  <si>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</si>
  <si>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</si>
  <si>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</si>
  <si>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</si>
  <si>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</si>
  <si>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</si>
  <si>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</si>
  <si>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</si>
  <si>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</si>
  <si>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</si>
  <si>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</si>
  <si>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</si>
  <si>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</si>
  <si>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</si>
  <si>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</si>
  <si>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</si>
  <si>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</si>
  <si>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</si>
  <si>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</si>
  <si>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</si>
  <si>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</si>
  <si>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</si>
  <si>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</si>
  <si>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</si>
  <si>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</si>
  <si>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</si>
  <si>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</si>
  <si>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</si>
  <si>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</si>
  <si>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</si>
  <si>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</si>
  <si>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</si>
  <si>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</si>
  <si>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</si>
  <si>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</si>
  <si>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</si>
  <si>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</si>
  <si>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</si>
  <si>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</si>
  <si>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</si>
  <si>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</si>
  <si>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</si>
  <si>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</si>
  <si>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</si>
  <si>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</si>
  <si>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</si>
  <si>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</si>
  <si>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</si>
  <si>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</si>
  <si>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</si>
  <si>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</si>
  <si>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</si>
  <si>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</si>
  <si>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</si>
  <si>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</si>
  <si>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</si>
  <si>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</si>
  <si>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</si>
  <si>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</si>
  <si>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</si>
  <si>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</si>
  <si>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</si>
  <si>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</si>
  <si>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</si>
  <si>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</si>
  <si>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</si>
  <si>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</si>
  <si>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</si>
  <si>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</si>
  <si>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</si>
  <si>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</si>
  <si>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</si>
  <si>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</si>
  <si>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</si>
  <si>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</si>
  <si>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</si>
  <si>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</si>
  <si>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</si>
  <si>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</si>
  <si>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</si>
  <si>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</si>
  <si>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</si>
  <si>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</si>
  <si>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</si>
  <si>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</si>
  <si>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</si>
  <si>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</si>
  <si>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</si>
  <si>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</si>
  <si>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</si>
  <si>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</si>
  <si>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</si>
  <si>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</si>
  <si>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</si>
  <si>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</si>
  <si>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</si>
  <si>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</si>
  <si>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</si>
  <si>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</si>
  <si>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</si>
  <si>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</si>
  <si>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</si>
  <si>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</si>
  <si>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</si>
  <si>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</si>
  <si>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</si>
  <si>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</si>
  <si>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</si>
  <si>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</si>
  <si>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</si>
  <si>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</si>
  <si>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</si>
  <si>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</si>
  <si>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</si>
  <si>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</si>
  <si>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</si>
  <si>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</si>
  <si>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</si>
  <si>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</si>
  <si>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</si>
  <si>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</si>
  <si>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</si>
  <si>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</si>
  <si>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</si>
  <si>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</si>
  <si>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</si>
  <si>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</si>
  <si>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</si>
  <si>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</si>
  <si>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</si>
  <si>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</si>
  <si>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</si>
  <si>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</si>
  <si>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</si>
  <si>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</si>
  <si>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</si>
  <si>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</si>
  <si>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</si>
  <si>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</si>
  <si>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</si>
  <si>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</si>
  <si>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</si>
  <si>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</si>
  <si>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</si>
  <si>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</si>
  <si>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</si>
  <si>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</si>
  <si>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</si>
  <si>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</si>
  <si>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</si>
  <si>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</si>
  <si>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</si>
  <si>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</si>
  <si>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</si>
  <si>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</si>
  <si>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</si>
  <si>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</si>
  <si>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</si>
  <si>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</si>
  <si>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</si>
  <si>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</si>
  <si>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</si>
  <si>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</si>
  <si>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</si>
  <si>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</si>
  <si>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</si>
  <si>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</si>
  <si>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</si>
  <si>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</si>
  <si>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</si>
  <si>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</si>
  <si>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</si>
  <si>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</si>
  <si>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</si>
  <si>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</si>
  <si>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</si>
  <si>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</si>
  <si>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</si>
  <si>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</si>
  <si>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</si>
  <si>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</si>
  <si>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</si>
  <si>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</si>
  <si>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</si>
  <si>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</si>
  <si>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</si>
  <si>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</si>
  <si>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</si>
  <si>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</si>
  <si>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</si>
  <si>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</si>
  <si>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</si>
  <si>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</si>
  <si>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</si>
  <si>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</si>
  <si>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</si>
  <si>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</si>
  <si>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</si>
  <si>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</si>
  <si>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</si>
  <si>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</si>
  <si>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</si>
  <si>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</si>
  <si>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</si>
  <si>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</si>
  <si>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</si>
  <si>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</si>
  <si>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</si>
  <si>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</si>
  <si>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</si>
  <si>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</si>
  <si>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</si>
  <si>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</si>
  <si>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</si>
  <si>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</si>
  <si>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</si>
  <si>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</si>
  <si>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</si>
  <si>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</si>
  <si>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</si>
  <si>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</si>
  <si>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</si>
  <si>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</si>
  <si>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</si>
  <si>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</si>
  <si>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</si>
  <si>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</si>
  <si>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</si>
  <si>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</si>
  <si>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</si>
  <si>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</si>
  <si>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</si>
  <si>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</si>
  <si>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</si>
  <si>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</si>
  <si>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</si>
  <si>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</si>
  <si>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</si>
  <si>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</si>
  <si>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</si>
  <si>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</si>
  <si>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</si>
  <si>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</si>
  <si>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</si>
  <si>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</si>
  <si>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</si>
  <si>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</si>
  <si>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</si>
  <si>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</si>
  <si>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</si>
  <si>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</si>
  <si>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</si>
  <si>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</si>
  <si>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</si>
  <si>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</si>
  <si>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</si>
  <si>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</si>
  <si>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</si>
  <si>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</si>
  <si>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</si>
  <si>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</si>
  <si>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</si>
  <si>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</si>
  <si>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</si>
  <si>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</si>
  <si>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</si>
  <si>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</si>
  <si>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</si>
  <si>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</si>
  <si>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</si>
  <si>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</si>
  <si>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</si>
  <si>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</si>
  <si>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</si>
  <si>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</si>
  <si>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</si>
  <si>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</si>
  <si>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</si>
  <si>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</si>
  <si>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</si>
  <si>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</si>
  <si>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</si>
  <si>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</si>
  <si>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</si>
  <si>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</si>
  <si>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</si>
  <si>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</si>
  <si>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</si>
  <si>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</si>
  <si>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</si>
  <si>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</si>
  <si>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</si>
  <si>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</si>
  <si>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</si>
  <si>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</si>
  <si>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</si>
  <si>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</si>
  <si>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</si>
  <si>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</si>
  <si>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</si>
  <si>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</si>
  <si>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</si>
  <si>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</si>
  <si>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</si>
  <si>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</si>
  <si>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</si>
  <si>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</si>
  <si>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</si>
  <si>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</si>
  <si>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</si>
  <si>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</si>
  <si>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</si>
  <si>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</si>
  <si>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</si>
  <si>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</si>
  <si>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</si>
  <si>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</si>
  <si>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</si>
  <si>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</si>
  <si>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</si>
  <si>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</si>
  <si>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</si>
  <si>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</si>
  <si>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</si>
  <si>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</si>
  <si>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</si>
  <si>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</si>
  <si>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</si>
  <si>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</si>
  <si>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</si>
  <si>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</si>
  <si>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</si>
  <si>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</si>
  <si>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</si>
  <si>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</si>
  <si>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</si>
  <si>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</si>
  <si>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</si>
  <si>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</si>
  <si>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</si>
  <si>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</si>
  <si>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</si>
  <si>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</si>
  <si>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</si>
  <si>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</si>
  <si>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</si>
  <si>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</si>
  <si>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</si>
  <si>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</si>
  <si>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</si>
  <si>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</si>
  <si>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</si>
  <si>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</si>
  <si>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</si>
  <si>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</si>
  <si>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</si>
  <si>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</si>
  <si>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</si>
  <si>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</si>
  <si>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</si>
  <si>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</si>
  <si>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</si>
  <si>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</si>
  <si>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</si>
  <si>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</si>
  <si>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</si>
  <si>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</si>
  <si>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</si>
  <si>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</si>
  <si>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</si>
  <si>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</si>
  <si>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</si>
  <si>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</si>
  <si>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</si>
  <si>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</si>
  <si>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</si>
  <si>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</si>
  <si>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</si>
  <si>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</si>
  <si>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</si>
  <si>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</si>
  <si>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</si>
  <si>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</si>
  <si>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</si>
  <si>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</si>
  <si>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</si>
  <si>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</si>
  <si>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</si>
  <si>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</si>
  <si>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</si>
  <si>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</si>
  <si>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</si>
  <si>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</si>
  <si>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</si>
  <si>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</si>
  <si>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</si>
  <si>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</si>
  <si>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</si>
  <si>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</si>
  <si>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</si>
  <si>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</si>
  <si>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</si>
  <si>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</si>
  <si>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</si>
  <si>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</si>
  <si>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</si>
  <si>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</si>
  <si>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</si>
  <si>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</si>
  <si>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</si>
  <si>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</si>
  <si>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</si>
  <si>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</si>
  <si>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</si>
  <si>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</si>
  <si>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</si>
  <si>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</si>
  <si>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</si>
  <si>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</si>
  <si>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</si>
  <si>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</si>
  <si>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</si>
  <si>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</si>
  <si>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</si>
  <si>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</si>
  <si>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</si>
  <si>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</si>
  <si>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</si>
  <si>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</si>
  <si>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</si>
  <si>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</si>
  <si>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</si>
  <si>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</si>
  <si>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</si>
  <si>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</si>
  <si>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</si>
  <si>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</si>
  <si>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</si>
  <si>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</si>
  <si>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</si>
  <si>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</si>
  <si>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</si>
  <si>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</si>
  <si>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</si>
  <si>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</si>
  <si>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</si>
  <si>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</si>
  <si>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</si>
  <si>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</si>
  <si>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</si>
  <si>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</si>
  <si>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</si>
  <si>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</si>
  <si>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</si>
  <si>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</si>
  <si>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</si>
  <si>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</si>
  <si>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</si>
  <si>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</si>
  <si>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</si>
  <si>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</si>
  <si>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</si>
  <si>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</si>
  <si>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</si>
  <si>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</si>
  <si>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</si>
  <si>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</si>
  <si>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</si>
  <si>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</si>
  <si>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</si>
  <si>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</si>
  <si>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</si>
  <si>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</si>
  <si>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</si>
  <si>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</si>
  <si>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</si>
  <si>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</si>
  <si>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</si>
  <si>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</si>
  <si>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</si>
  <si>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</si>
  <si>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</si>
  <si>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</si>
  <si>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</si>
  <si>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</si>
  <si>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</si>
  <si>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</si>
  <si>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</si>
  <si>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</si>
  <si>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</si>
  <si>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</si>
  <si>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</si>
  <si>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</si>
  <si>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</si>
  <si>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</si>
  <si>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</si>
  <si>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</si>
  <si>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</si>
  <si>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</si>
  <si>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</si>
  <si>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</si>
  <si>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</si>
  <si>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</si>
  <si>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</si>
  <si>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</si>
  <si>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</si>
  <si>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</si>
  <si>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</si>
  <si>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</si>
  <si>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</si>
  <si>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</si>
  <si>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</si>
  <si>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</si>
  <si>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</si>
  <si>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</si>
  <si>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</si>
  <si>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</si>
  <si>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</si>
  <si>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</si>
  <si>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</si>
  <si>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</si>
  <si>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</si>
  <si>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</si>
  <si>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</si>
  <si>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</si>
  <si>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</si>
  <si>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</si>
  <si>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</si>
  <si>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</si>
  <si>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</si>
  <si>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</si>
  <si>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</si>
  <si>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</si>
  <si>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</si>
  <si>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</si>
  <si>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</si>
  <si>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</si>
  <si>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</si>
  <si>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</si>
  <si>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</si>
  <si>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</si>
  <si>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</si>
  <si>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</si>
  <si>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</si>
  <si>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</si>
  <si>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</si>
  <si>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</si>
  <si>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</si>
  <si>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</si>
  <si>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</si>
  <si>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</si>
  <si>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</si>
  <si>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</si>
  <si>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</si>
  <si>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</si>
  <si>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</si>
  <si>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</si>
  <si>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</si>
  <si>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</si>
  <si>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</si>
  <si>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</si>
  <si>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</si>
  <si>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</si>
  <si>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</si>
  <si>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</si>
  <si>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</si>
  <si>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</si>
  <si>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</si>
  <si>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</si>
  <si>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</si>
  <si>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</si>
  <si>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</si>
  <si>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</si>
  <si>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</si>
  <si>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</si>
  <si>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</si>
  <si>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</si>
  <si>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</si>
  <si>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</si>
  <si>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</si>
  <si>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</si>
  <si>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</si>
  <si>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</si>
  <si>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</si>
  <si>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</si>
  <si>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</si>
  <si>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</si>
  <si>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</si>
  <si>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</si>
  <si>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</si>
  <si>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</si>
  <si>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</si>
  <si>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</si>
  <si>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</si>
  <si>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</si>
  <si>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</si>
  <si>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</si>
  <si>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</si>
  <si>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</si>
  <si>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</si>
  <si>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</si>
  <si>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</si>
  <si>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</si>
  <si>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</si>
  <si>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</si>
  <si>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</si>
  <si>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</si>
  <si>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</si>
  <si>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</si>
  <si>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</si>
  <si>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</si>
  <si>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</si>
  <si>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</si>
  <si>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</si>
  <si>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</si>
  <si>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</si>
  <si>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</si>
  <si>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</si>
  <si>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</si>
  <si>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</si>
  <si>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</si>
  <si>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</si>
  <si>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</si>
  <si>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</si>
  <si>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</si>
  <si>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</si>
  <si>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</si>
  <si>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</si>
  <si>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</si>
  <si>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</si>
  <si>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</si>
  <si>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</si>
  <si>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</si>
  <si>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</si>
  <si>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</si>
  <si>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</si>
  <si>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</si>
  <si>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</si>
  <si>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</si>
  <si>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</si>
  <si>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</si>
  <si>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</si>
  <si>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</si>
  <si>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</si>
  <si>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</si>
  <si>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</si>
  <si>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</si>
  <si>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</si>
  <si>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</si>
  <si>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</si>
  <si>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</si>
  <si>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</si>
  <si>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</si>
  <si>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</si>
  <si>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</si>
  <si>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</si>
  <si>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</si>
  <si>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</si>
  <si>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</si>
  <si>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</si>
  <si>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</si>
  <si>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</si>
  <si>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</si>
  <si>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</si>
  <si>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</si>
  <si>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</si>
  <si>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</si>
  <si>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</si>
  <si>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</si>
  <si>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</si>
  <si>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</si>
  <si>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</si>
  <si>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</si>
  <si>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</si>
  <si>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</si>
  <si>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</si>
  <si>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</si>
  <si>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</si>
  <si>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</si>
  <si>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</si>
  <si>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</si>
  <si>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</si>
  <si>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</si>
  <si>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</si>
  <si>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</si>
  <si>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</si>
  <si>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</si>
  <si>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</si>
  <si>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</si>
  <si>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</si>
  <si>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</si>
  <si>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</si>
  <si>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</si>
  <si>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</si>
  <si>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</si>
  <si>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</si>
  <si>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</si>
  <si>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</si>
  <si>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</si>
  <si>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</si>
  <si>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</si>
  <si>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</si>
  <si>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</si>
  <si>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</si>
  <si>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</si>
  <si>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</si>
  <si>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</si>
  <si>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</si>
  <si>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</si>
  <si>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</si>
  <si>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</si>
  <si>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</si>
  <si>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</si>
  <si>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</si>
  <si>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</si>
  <si>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</si>
  <si>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</si>
  <si>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</si>
  <si>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</si>
  <si>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</si>
  <si>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</si>
  <si>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</si>
  <si>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</si>
  <si>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</si>
  <si>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</si>
  <si>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</si>
  <si>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</si>
  <si>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</si>
  <si>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</si>
  <si>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</si>
  <si>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</si>
  <si>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</si>
  <si>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</si>
  <si>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</si>
  <si>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</si>
  <si>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</si>
  <si>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</si>
  <si>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</si>
  <si>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</si>
  <si>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</si>
  <si>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</si>
  <si>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</si>
  <si>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</si>
  <si>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</si>
  <si>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</si>
  <si>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</si>
  <si>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</si>
  <si>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</si>
  <si>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</si>
  <si>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</si>
  <si>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</si>
  <si>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</si>
  <si>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</si>
  <si>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</si>
  <si>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</si>
  <si>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</si>
  <si>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</si>
  <si>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</si>
  <si>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</si>
  <si>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</si>
  <si>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</si>
  <si>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</si>
  <si>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</si>
  <si>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</si>
  <si>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</si>
  <si>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</si>
  <si>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</si>
  <si>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</si>
  <si>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</si>
  <si>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</si>
  <si>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</si>
  <si>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</si>
  <si>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</si>
  <si>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</si>
  <si>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</si>
  <si>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</si>
  <si>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</si>
  <si>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</si>
  <si>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</si>
  <si>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</si>
  <si>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</si>
  <si>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</si>
  <si>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</si>
  <si>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</si>
  <si>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</si>
  <si>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</si>
  <si>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</si>
  <si>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</si>
  <si>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</si>
  <si>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</si>
  <si>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</si>
  <si>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</si>
  <si>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</si>
  <si>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</si>
  <si>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</si>
  <si>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</si>
  <si>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</si>
  <si>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</si>
  <si>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</si>
  <si>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</si>
  <si>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</si>
  <si>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</si>
  <si>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</si>
  <si>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</si>
  <si>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</si>
  <si>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</si>
  <si>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</si>
  <si>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</si>
  <si>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</si>
  <si>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</si>
  <si>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</si>
  <si>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</si>
  <si>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</si>
  <si>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</si>
  <si>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</si>
  <si>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</si>
  <si>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</si>
  <si>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</si>
  <si>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</si>
  <si>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</si>
  <si>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</si>
  <si>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</si>
  <si>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</si>
  <si>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</si>
  <si>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</si>
  <si>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</si>
  <si>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</si>
  <si>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</si>
  <si>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</si>
  <si>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</si>
  <si>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</si>
  <si>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</si>
  <si>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</si>
  <si>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</si>
  <si>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</si>
  <si>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</si>
  <si>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</si>
  <si>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</si>
  <si>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</si>
  <si>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</si>
  <si>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</si>
  <si>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</si>
  <si>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</si>
  <si>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</si>
  <si>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</si>
  <si>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</si>
  <si>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</si>
  <si>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</si>
  <si>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</si>
  <si>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</si>
  <si>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</si>
  <si>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</si>
  <si>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</si>
  <si>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</si>
  <si>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</si>
  <si>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</si>
  <si>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</si>
  <si>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</si>
  <si>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</si>
  <si>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</si>
  <si>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</si>
  <si>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</si>
  <si>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</si>
  <si>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</si>
  <si>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</si>
  <si>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</si>
  <si>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</si>
  <si>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</si>
  <si>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</si>
  <si>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</si>
  <si>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</si>
  <si>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</si>
  <si>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</si>
  <si>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</si>
  <si>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</si>
  <si>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</si>
  <si>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</si>
  <si>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</si>
  <si>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</si>
  <si>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</si>
  <si>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</si>
  <si>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</si>
  <si>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</si>
  <si>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</si>
  <si>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</si>
  <si>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</si>
  <si>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</si>
  <si>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</si>
  <si>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</si>
  <si>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</si>
  <si>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</si>
  <si>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</si>
  <si>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</si>
  <si>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</si>
  <si>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</si>
  <si>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</si>
  <si>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</si>
  <si>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</si>
  <si>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</si>
  <si>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</si>
  <si>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</si>
  <si>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</si>
  <si>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</si>
  <si>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</si>
  <si>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</si>
  <si>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</si>
  <si>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</si>
  <si>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</si>
  <si>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</si>
  <si>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</si>
  <si>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</si>
  <si>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</si>
  <si>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</si>
  <si>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</si>
  <si>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</si>
  <si>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</si>
  <si>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</si>
  <si>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</si>
  <si>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</si>
  <si>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</si>
  <si>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</si>
  <si>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</si>
  <si>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</si>
  <si>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</si>
  <si>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</si>
  <si>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</si>
  <si>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</si>
  <si>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</si>
  <si>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</si>
  <si>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</si>
  <si>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</si>
  <si>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</si>
  <si>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</si>
  <si>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</si>
  <si>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</si>
  <si>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</si>
  <si>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</si>
  <si>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</si>
  <si>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</si>
  <si>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</si>
  <si>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</si>
  <si>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</si>
  <si>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</si>
  <si>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</si>
  <si>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</si>
  <si>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</si>
  <si>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</si>
  <si>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</si>
  <si>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</si>
  <si>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</si>
  <si>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</si>
  <si>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</si>
  <si>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</si>
  <si>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</si>
  <si>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</si>
  <si>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</si>
  <si>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</si>
  <si>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</si>
  <si>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</si>
  <si>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</si>
  <si>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</si>
  <si>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</si>
  <si>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</si>
  <si>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</si>
  <si>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</si>
  <si>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</si>
  <si>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</si>
  <si>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</si>
  <si>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</si>
  <si>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</si>
  <si>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</si>
  <si>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</si>
  <si>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</si>
  <si>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</si>
  <si>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</si>
  <si>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</si>
  <si>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</si>
  <si>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</si>
  <si>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</si>
  <si>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</si>
  <si>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</si>
  <si>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</si>
  <si>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</si>
  <si>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</si>
  <si>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</si>
  <si>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</si>
  <si>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</si>
  <si>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</si>
  <si>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</si>
  <si>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</si>
  <si>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</si>
  <si>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</si>
  <si>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</si>
  <si>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</si>
  <si>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</si>
  <si>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</si>
  <si>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</si>
  <si>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</si>
  <si>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</si>
  <si>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</si>
  <si>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</si>
  <si>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</si>
  <si>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</si>
  <si>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</si>
  <si>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</si>
  <si>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</si>
  <si>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</si>
  <si>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</si>
  <si>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</si>
  <si>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</si>
  <si>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</si>
  <si>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</si>
  <si>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</si>
  <si>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</si>
  <si>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</si>
  <si>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</si>
  <si>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</si>
  <si>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</si>
  <si>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</si>
  <si>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</si>
  <si>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</si>
  <si>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</si>
  <si>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</si>
  <si>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</si>
  <si>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</si>
  <si>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</si>
  <si>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</si>
  <si>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</si>
  <si>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</si>
  <si>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</si>
  <si>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</si>
  <si>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</si>
  <si>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</si>
  <si>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</si>
  <si>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</si>
  <si>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</si>
  <si>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</si>
  <si>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</si>
  <si>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</si>
  <si>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</si>
  <si>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</si>
  <si>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</si>
  <si>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</si>
  <si>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</si>
  <si>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</si>
  <si>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</si>
  <si>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</si>
  <si>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</si>
  <si>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</si>
  <si>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</si>
  <si>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</si>
  <si>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</si>
  <si>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</si>
  <si>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</si>
  <si>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</si>
  <si>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</si>
  <si>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</si>
  <si>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</si>
  <si>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</si>
  <si>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</si>
  <si>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</si>
  <si>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</si>
  <si>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</si>
  <si>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</si>
  <si>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</si>
  <si>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</si>
  <si>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</si>
  <si>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</si>
  <si>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</si>
  <si>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</si>
  <si>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</si>
  <si>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</si>
  <si>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</si>
  <si>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</si>
  <si>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</si>
  <si>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</si>
  <si>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</si>
  <si>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</si>
  <si>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</si>
  <si>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</si>
  <si>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</si>
  <si>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</si>
  <si>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</si>
  <si>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</si>
  <si>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</si>
  <si>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</si>
  <si>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</si>
  <si>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</si>
  <si>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</si>
  <si>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</si>
  <si>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</si>
  <si>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</si>
  <si>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</si>
  <si>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</si>
  <si>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</si>
  <si>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</si>
  <si>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</si>
  <si>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</si>
  <si>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</si>
  <si>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</si>
  <si>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</si>
  <si>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</si>
  <si>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</si>
  <si>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</si>
  <si>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</si>
  <si>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</si>
  <si>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</si>
  <si>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</si>
  <si>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</si>
  <si>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</si>
  <si>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</si>
  <si>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</si>
  <si>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</si>
  <si>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</si>
  <si>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</si>
  <si>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</si>
  <si>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</si>
  <si>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</si>
  <si>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</si>
  <si>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</si>
  <si>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</si>
  <si>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</si>
  <si>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</si>
  <si>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</si>
  <si>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</si>
  <si>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</si>
  <si>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</si>
  <si>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</si>
  <si>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</si>
  <si>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</si>
  <si>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</si>
  <si>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</si>
  <si>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</si>
  <si>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</si>
  <si>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</si>
  <si>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</si>
  <si>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</si>
  <si>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</si>
  <si>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</si>
  <si>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</si>
  <si>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</si>
  <si>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</si>
  <si>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</si>
  <si>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</si>
  <si>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</si>
  <si>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</si>
  <si>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</si>
  <si>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</si>
  <si>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</si>
  <si>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</si>
  <si>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</si>
  <si>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</si>
  <si>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</si>
  <si>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</si>
  <si>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</si>
  <si>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</si>
  <si>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</si>
  <si>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</si>
  <si>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</si>
  <si>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</si>
  <si>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</si>
  <si>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</si>
  <si>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</si>
  <si>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</si>
  <si>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</si>
  <si>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</si>
  <si>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</si>
  <si>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</si>
  <si>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</si>
  <si>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</si>
  <si>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</si>
  <si>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</si>
  <si>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</si>
  <si>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</si>
  <si>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</si>
  <si>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</si>
  <si>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</si>
  <si>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</si>
  <si>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</si>
  <si>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</si>
  <si>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</si>
  <si>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</si>
  <si>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</si>
  <si>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</si>
  <si>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</si>
  <si>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</si>
  <si>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</si>
  <si>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</si>
  <si>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</si>
  <si>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</si>
  <si>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</si>
  <si>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</si>
  <si>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</si>
  <si>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</si>
  <si>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</si>
  <si>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</si>
  <si>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</si>
  <si>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</si>
  <si>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</si>
  <si>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</si>
  <si>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</si>
  <si>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</si>
  <si>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</si>
  <si>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</si>
  <si>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</si>
  <si>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</si>
  <si>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</si>
  <si>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</si>
  <si>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</si>
  <si>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</si>
  <si>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</si>
  <si>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</si>
  <si>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</si>
  <si>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</si>
  <si>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</si>
  <si>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</si>
  <si>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</si>
  <si>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</si>
  <si>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</si>
  <si>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</si>
  <si>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</si>
  <si>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</si>
  <si>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</si>
  <si>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</si>
  <si>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</si>
  <si>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</si>
  <si>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</si>
  <si>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</si>
  <si>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</si>
  <si>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</si>
  <si>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</si>
  <si>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</si>
  <si>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</si>
  <si>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</si>
  <si>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</si>
  <si>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</si>
  <si>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</si>
  <si>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</si>
  <si>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</si>
  <si>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</si>
  <si>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</si>
  <si>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</si>
  <si>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</si>
  <si>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</si>
  <si>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</si>
  <si>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</si>
  <si>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</si>
  <si>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</si>
  <si>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</si>
  <si>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</si>
  <si>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</si>
  <si>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</si>
  <si>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</si>
  <si>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</si>
  <si>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</si>
  <si>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</si>
  <si>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</si>
  <si>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</si>
  <si>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</si>
  <si>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</si>
  <si>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</si>
  <si>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</si>
  <si>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</si>
  <si>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</si>
  <si>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</si>
  <si>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</si>
  <si>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</si>
  <si>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</si>
  <si>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</si>
  <si>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</si>
  <si>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</si>
  <si>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</si>
  <si>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</si>
  <si>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</si>
  <si>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</si>
  <si>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</si>
  <si>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</si>
  <si>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</si>
  <si>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</si>
  <si>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</si>
  <si>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</si>
  <si>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</si>
  <si>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</si>
  <si>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</si>
  <si>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</si>
  <si>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</si>
  <si>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</si>
  <si>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</si>
  <si>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</si>
  <si>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</si>
  <si>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</si>
  <si>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</si>
  <si>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</si>
  <si>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</si>
  <si>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</si>
  <si>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</si>
  <si>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</si>
  <si>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</si>
  <si>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</si>
  <si>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</si>
  <si>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</si>
  <si>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</si>
  <si>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</si>
  <si>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</si>
  <si>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</si>
  <si>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</si>
  <si>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</si>
  <si>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</si>
  <si>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</si>
  <si>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</si>
  <si>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</si>
  <si>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</si>
  <si>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</si>
  <si>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</si>
  <si>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</si>
  <si>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</si>
  <si>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</si>
  <si>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</si>
  <si>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</si>
  <si>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</si>
  <si>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</si>
  <si>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</si>
  <si>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</si>
  <si>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</si>
  <si>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</si>
  <si>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</si>
  <si>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</si>
  <si>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</si>
  <si>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</si>
  <si>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</si>
  <si>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</si>
  <si>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</si>
  <si>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</si>
  <si>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</si>
  <si>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</si>
  <si>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</si>
  <si>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</si>
  <si>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</si>
  <si>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</si>
  <si>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</si>
  <si>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</si>
  <si>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</si>
  <si>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</si>
  <si>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</si>
  <si>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</si>
  <si>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</si>
  <si>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</si>
  <si>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</si>
  <si>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</si>
  <si>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</si>
  <si>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</si>
  <si>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</si>
  <si>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</si>
  <si>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</si>
  <si>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</si>
  <si>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</si>
  <si>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</si>
  <si>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</si>
  <si>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</si>
  <si>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</si>
  <si>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</si>
  <si>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</si>
  <si>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</si>
  <si>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</si>
  <si>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</si>
  <si>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</si>
  <si>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</si>
  <si>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</si>
  <si>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</si>
  <si>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</si>
  <si>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</si>
  <si>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</si>
  <si>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</si>
  <si>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</si>
  <si>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</si>
  <si>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</si>
  <si>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</si>
  <si>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</si>
  <si>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</si>
  <si>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</si>
  <si>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</si>
  <si>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</si>
  <si>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</si>
  <si>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</si>
  <si>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</si>
  <si>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</si>
  <si>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</si>
  <si>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</si>
  <si>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</si>
  <si>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</si>
  <si>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</si>
  <si>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</si>
  <si>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</si>
  <si>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</si>
  <si>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</si>
  <si>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</si>
  <si>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</si>
  <si>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</si>
  <si>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</si>
  <si>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</si>
  <si>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</si>
  <si>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</si>
  <si>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</si>
  <si>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</si>
  <si>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</si>
  <si>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</si>
  <si>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</si>
  <si>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</si>
  <si>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</si>
  <si>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</si>
  <si>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</si>
  <si>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</si>
  <si>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</si>
  <si>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</si>
  <si>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</si>
  <si>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</si>
  <si>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</si>
  <si>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</si>
  <si>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</si>
  <si>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</si>
  <si>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</si>
  <si>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</si>
  <si>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</si>
  <si>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</si>
  <si>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</si>
  <si>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</si>
  <si>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</si>
  <si>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</si>
  <si>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</si>
  <si>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</si>
  <si>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</si>
  <si>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</si>
  <si>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</si>
  <si>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</si>
  <si>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</si>
  <si>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</si>
  <si>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</si>
  <si>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</si>
  <si>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</si>
  <si>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</si>
  <si>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</si>
  <si>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</si>
  <si>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</si>
  <si>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</si>
  <si>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</si>
  <si>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</si>
  <si>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</si>
  <si>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</si>
  <si>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</si>
  <si>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</si>
  <si>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</si>
  <si>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</si>
  <si>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</si>
  <si>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</si>
  <si>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</si>
  <si>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</si>
  <si>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</si>
  <si>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</si>
  <si>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</si>
  <si>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</si>
  <si>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</si>
  <si>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</si>
  <si>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</si>
  <si>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</si>
  <si>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</si>
  <si>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</si>
  <si>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</si>
  <si>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</si>
  <si>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</si>
  <si>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</si>
  <si>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</si>
  <si>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</si>
  <si>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</si>
  <si>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</si>
  <si>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</si>
  <si>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</si>
  <si>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</si>
  <si>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</si>
  <si>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</si>
  <si>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</si>
  <si>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</si>
  <si>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</si>
  <si>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</si>
  <si>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</si>
  <si>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</si>
  <si>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</si>
  <si>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</si>
  <si>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</si>
  <si>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</si>
  <si>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</si>
  <si>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</si>
  <si>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</si>
  <si>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</si>
  <si>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</si>
  <si>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</si>
  <si>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</si>
  <si>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</si>
  <si>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</si>
  <si>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</si>
  <si>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</si>
  <si>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</si>
  <si>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</si>
  <si>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</si>
  <si>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</si>
  <si>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</si>
  <si>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</si>
  <si>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</si>
  <si>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</si>
  <si>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</si>
  <si>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</si>
  <si>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</si>
  <si>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</si>
  <si>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</si>
  <si>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</si>
  <si>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</si>
  <si>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</si>
  <si>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</si>
  <si>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</si>
  <si>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</si>
  <si>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</si>
  <si>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</si>
  <si>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</si>
  <si>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</si>
  <si>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</si>
  <si>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</si>
  <si>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</si>
  <si>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</si>
  <si>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</si>
  <si>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</si>
  <si>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</si>
  <si>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</si>
  <si>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</si>
  <si>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</si>
  <si>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</si>
  <si>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</si>
  <si>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</si>
  <si>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</si>
  <si>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</si>
  <si>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</si>
  <si>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</si>
  <si>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</si>
  <si>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</si>
  <si>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</si>
  <si>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</si>
  <si>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</si>
  <si>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</si>
  <si>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</si>
  <si>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</si>
  <si>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</si>
  <si>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</si>
  <si>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</si>
  <si>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</si>
  <si>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</si>
  <si>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</si>
  <si>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</si>
  <si>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</si>
  <si>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</si>
  <si>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</si>
  <si>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</si>
  <si>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</si>
  <si>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</si>
  <si>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</si>
  <si>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</si>
  <si>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</si>
  <si>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</si>
  <si>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</si>
  <si>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</si>
  <si>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</si>
  <si>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</si>
  <si>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</si>
  <si>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</si>
  <si>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</si>
  <si>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</si>
  <si>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</si>
  <si>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</si>
  <si>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</si>
  <si>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</si>
  <si>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</si>
  <si>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</si>
  <si>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</si>
  <si>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</si>
  <si>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</si>
  <si>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</si>
  <si>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</si>
  <si>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</si>
  <si>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</si>
  <si>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</si>
  <si>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</si>
  <si>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</si>
  <si>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</si>
  <si>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</si>
  <si>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</si>
  <si>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</si>
  <si>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</si>
  <si>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</si>
  <si>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</si>
  <si>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</si>
  <si>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</si>
  <si>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</si>
  <si>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</si>
  <si>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</si>
  <si>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</si>
  <si>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</si>
  <si>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</si>
  <si>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</si>
  <si>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</si>
  <si>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</si>
  <si>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</si>
  <si>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</si>
  <si>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</si>
  <si>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</si>
  <si>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</si>
  <si>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</si>
  <si>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</si>
  <si>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</si>
  <si>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</si>
  <si>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</si>
  <si>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</si>
  <si>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</si>
  <si>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</si>
  <si>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</si>
  <si>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</si>
  <si>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</si>
  <si>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</si>
  <si>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</si>
  <si>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</si>
  <si>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</si>
  <si>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</si>
  <si>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</si>
  <si>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</si>
  <si>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</si>
  <si>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</si>
  <si>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</si>
  <si>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</si>
  <si>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</si>
  <si>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</si>
  <si>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</si>
  <si>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</si>
  <si>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</si>
  <si>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</si>
  <si>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</si>
  <si>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</si>
  <si>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</si>
  <si>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</si>
  <si>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</si>
  <si>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</si>
  <si>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</si>
  <si>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</si>
  <si>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</si>
  <si>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</si>
  <si>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</si>
  <si>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</si>
  <si>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</si>
  <si>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</si>
  <si>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</si>
  <si>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</si>
  <si>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</si>
  <si>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</si>
  <si>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</si>
  <si>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</si>
  <si>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</si>
  <si>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</si>
  <si>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</si>
  <si>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</si>
  <si>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</si>
  <si>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</si>
  <si>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</si>
  <si>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</si>
  <si>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</si>
  <si>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</si>
  <si>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</si>
  <si>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</si>
  <si>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</si>
  <si>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</si>
  <si>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</si>
  <si>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</si>
  <si>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</si>
  <si>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</si>
  <si>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</si>
  <si>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</si>
  <si>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</si>
  <si>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</si>
  <si>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</si>
  <si>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</si>
  <si>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</si>
  <si>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</si>
  <si>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</si>
  <si>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</si>
  <si>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</si>
  <si>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</si>
  <si>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</si>
  <si>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</si>
  <si>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</si>
  <si>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</si>
  <si>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</si>
  <si>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</si>
  <si>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</si>
  <si>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</si>
  <si>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</si>
  <si>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</si>
  <si>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</si>
  <si>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</si>
  <si>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</si>
  <si>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</si>
  <si>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</si>
  <si>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</si>
  <si>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</si>
  <si>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</si>
  <si>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</si>
  <si>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</si>
  <si>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</si>
  <si>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</si>
  <si>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</si>
  <si>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</si>
  <si>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</si>
  <si>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</si>
  <si>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</si>
  <si>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</si>
  <si>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</si>
  <si>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</si>
  <si>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</si>
  <si>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</si>
  <si>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</si>
  <si>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</si>
  <si>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</si>
  <si>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</si>
  <si>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</si>
  <si>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</si>
  <si>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</si>
  <si>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</si>
  <si>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</si>
  <si>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</si>
  <si>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</si>
  <si>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</si>
  <si>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</si>
  <si>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</si>
  <si>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</si>
  <si>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</si>
  <si>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</si>
  <si>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</si>
  <si>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</si>
  <si>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</si>
  <si>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</si>
  <si>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</si>
  <si>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</si>
  <si>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</si>
  <si>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</si>
  <si>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</si>
  <si>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</si>
  <si>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</si>
  <si>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</si>
  <si>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</si>
  <si>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</si>
  <si>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</si>
  <si>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</si>
  <si>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</si>
  <si>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</si>
  <si>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</si>
  <si>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</si>
  <si>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</si>
  <si>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</si>
  <si>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</si>
  <si>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</si>
  <si>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</si>
  <si>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</si>
  <si>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</si>
  <si>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</si>
  <si>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</si>
  <si>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</si>
  <si>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</si>
  <si>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</si>
  <si>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</si>
  <si>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</si>
  <si>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</si>
  <si>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</si>
  <si>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</si>
  <si>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</si>
  <si>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</si>
  <si>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</si>
  <si>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</si>
  <si>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</si>
  <si>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</si>
  <si>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</si>
  <si>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</si>
  <si>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20 min</t>
  </si>
  <si>
    <t>PCM-20251101-00000353</t>
  </si>
  <si>
    <t>ETA 75 km</t>
  </si>
  <si>
    <t>PCM-20251101-00000439</t>
  </si>
  <si>
    <t>ETA 15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</si>
  <si>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</si>
  <si>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</si>
  <si>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</si>
  <si>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</si>
  <si>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</si>
  <si>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</si>
  <si>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PCM-20251101-00000265</t>
  </si>
  <si>
    <t xml:space="preserve">site restored and agai down  team need  2 hour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</si>
  <si>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</si>
  <si>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</si>
  <si>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</si>
  <si>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</si>
  <si>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</si>
  <si>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</si>
  <si>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PCM-20251101-00000408</t>
  </si>
  <si>
    <t>Emergency</t>
  </si>
  <si>
    <t>Sceco Cut Off At Area
1st team dispatched for site ABH0124  , ETA 65 mins // 2nd team distracted for site KMS0474  , ETA 60 mins //3rd team dispatched for site ABH0281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</si>
</sst>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299.41846331018314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45962.366889236109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45962.366889236109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45962.366889236109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45962.366889236109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45962.366889236109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45962.366889236109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45962.366889236109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45962.366889236109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45962.366889236109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45962.366889236109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45962.366889236109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45962.366889236109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45962.366889236109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45962.366889236109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45962.366889236109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45962.366889236109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45962.366889236109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45962.366889236109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45962.366889236109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45962.366889236109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45962.366889236109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45962.366889236109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45962.366889236109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45962.366889236109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45962.366889236109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45962.366889236109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45962.366889236109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45962.366889236109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45962.366889236109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45962.366889236109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45962.366889236109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45962.366889236109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45962.366889236109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45962.366889236109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45962.366889236109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45962.366889236109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45962.366889236109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45962.366889236109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45962.366889236109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45962.366889236109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45962.366889236109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45962.366889236109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45962.366889236109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45962.366889236109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45962.366889236109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45962.366889236109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45962.366889236109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45962.366889236109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45962.366889236109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45962.366889236109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45962.366889236109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45962.366889236109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45962.366889236109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45962.366889236109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45962.366889236109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45962.366889236109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45962.366889236109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45962.366889236109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45962.366889236109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45962.366889236109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45962.366889236109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45962.366889236109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45962.366889236109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45962.366889236109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45962.366889236109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45962.366889236109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45962.366889236109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45962.366889236109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45962.366889236109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45962.366889236109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45962.366889236109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45962.366889236109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45962.366889236109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45962.366889236109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45962.366889236109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45962.366889236109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45962.366889236109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45962.366889236109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45962.366889236109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45962.366889236109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45962.366889236109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45962.366889236109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45962.366889236109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45962.366889236109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45962.366889236109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45962.366889236109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45962.366889236109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45962.366889236109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45962.366889236109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45962.366889236109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45962.366889236109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45962.366889236109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45962.366889236109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45962.366889236109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45962.366889236109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45962.366889236109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45962.366889236109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45962.366889236109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45962.366889236109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45962.366889236109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45962.366889236109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45962.366889236109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45962.366889236109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45962.366889236109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45962.366889236109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45962.366889236109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45962.366889236109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45962.366889236109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45962.366889236109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45962.366889236109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45962.366889236109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45962.366889236109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45962.366889236109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45962.366889236109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45962.366889236109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45962.366889236109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45962.366889236109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45962.366889236109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45962.366889236109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45962.366889236109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45962.366889236109</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45962.366889236109</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137.36705127314781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3.624805902778462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0.14870636574050877</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0.12866006944386754</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0.11135682870371966</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8.9099884258757811E-2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6.4331365741963964E-2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1.3984143515699543E-2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45962.366889236109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45962.366889236109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45962.366889236109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45962.366889236109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45962.366889236109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45962.366889236109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45962.366889236109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45962.366889236109</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45962.366889236109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45962.366889236109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45962.366889236109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45962.366889236109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45962.366889236109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45962.366889236109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45962.366889236109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45962.366889236109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45962.366889236109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45962.366889236109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45962.366889236109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45962.366889236109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45962.366889236109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45962.366889236109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45962.366889236109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45962.366889236109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45962.366889236109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45962.366889236109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45962.366889236109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45962.366889236109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45962.366889236109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45962.366889236109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45962.366889236109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45962.366889236109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45962.366889236109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45962.366889236109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45962.366889236109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45962.366889236109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45962.366889236109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45962.366889236109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45962.366889236109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45962.366889236109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45962.366889236109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45962.366889236109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45962.366889236109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45962.366889236109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45962.366889236109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45962.366889236109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45962.366889236109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45962.366889236109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45962.366889236109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45962.366889236109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45962.366889236109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45962.366889236109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45962.366889236109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45962.366889236109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45962.366889236109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45962.366889236109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45962.366889236109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45962.366889236109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45962.366889236109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45962.366889236109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45962.366889236109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45962.366889236109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45962.366889236109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45962.366889236109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45962.366889236109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45962.366889236109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45962.366889236109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45962.366889236109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45962.366889236109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45962.366889236109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45962.366889236109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45962.366889236109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45962.366889236109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45962.366889236109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45962.366889236109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45962.366889236109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45962.366889236109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45962.366889236109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45962.366889236109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45962.366889236109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45962.366889236109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45962.366889236109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45962.366889236109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45962.366889236109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45962.366889236109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45962.366889236109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45962.366889236109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45962.366889236109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45962.366889236109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45962.366889236109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45962.366889236109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45962.366889236109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45962.366889236109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45962.366889236109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45962.366889236109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45962.366889236109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45962.366889236109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45962.366889236109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45962.366889236109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45962.366889236109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45962.366889236109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45962.366889236109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45962.366889236109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45962.366889236109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45962.366889236109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45962.366889236109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45962.366889236109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45962.366889236109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45962.366889236109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45962.366889236109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45962.366889236109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45962.366889236109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45962.366889236109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45962.366889236109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45962.366889236109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45962.366889236109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45962.366889236109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45962.366889236109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45962.366889236109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45962.366889236109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45962.366889236109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45962.366889236109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45962.366889236109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45962.366889236109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45962.366889236109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45962.366889236109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45962.366889236109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45962.366889236109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45962.366889236109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45962.366889236109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45962.366889236109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45962.366889236109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45962.366889236109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45962.366889236109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45962.366889236109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45962.366889236109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45962.366889236109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45962.366889236109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45962.366889236109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45962.366889236109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45962.366889236109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45962.366889236109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45962.366889236109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45962.366889236109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45962.366889236109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45962.366889236109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45962.366889236109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45962.366889236109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45962.366889236109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45962.366889236109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45962.366889236109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45962.366889236109</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45962.366889236109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45962.366889236109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45962.366889236109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45962.366889236109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45962.366889236109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45962.366889236109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45962.366889236109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45962.366889236109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45962.366889236109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45962.366889236109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45962.366889236109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45962.366889236109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45962.366889236109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45962.366889236109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45962.366889236109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45962.366889236109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45962.366889236109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45962.366889236109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45962.366889236109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45962.366889236109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45962.366889236109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45962.366889236109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45962.366889236109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45962.366889236109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45962.366889236109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45962.366889236109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45962.366889236109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45962.366889236109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45962.366889236109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45962.366889236109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45962.366889236109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45962.366889236109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45962.366889236109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45962.366889236109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45962.366889236109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45962.366889236109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45962.366889236109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45962.366889236109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45962.366889236109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45962.366889236109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45962.366889236109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45962.366889236109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45962.366889236109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45962.366889236109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45962.366889236109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45962.366889236109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45962.366889236109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45962.366889236109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45962.366889236109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45962.366889236109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45962.366889236109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45962.366889236109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45962.366889236109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45962.366889236109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45962.366889236109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45962.366889236109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45962.366889236109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45962.366889236109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45962.366889236109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45962.366889236109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45962.366889236109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45962.366889236109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45962.366889236109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45962.366889236109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45962.366889236109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45962.366889236109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45962.366889236109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45962.366889236109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45962.366889236109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45962.366889236109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45962.366889236109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45962.366889236109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45962.366889236109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45962.366889236109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45962.366889236109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45962.366889236109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45962.366889236109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45962.366889236109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45962.366889236109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45962.366889236109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45962.366889236109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45962.366889236109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45962.366889236109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45962.366889236109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45962.366889236109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45962.366889236109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45962.366889236109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45962.366889236109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45962.366889236109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45962.366889236109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45962.366889236109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45962.366889236109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45962.366889236109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45962.366889236109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45962.366889236109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45962.366889236109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45962.366889236109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45962.366889236109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45962.366889236109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45962.366889236109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45962.366889236109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45962.366889236109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45962.366889236109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45962.366889236109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45962.366889236109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45962.366889236109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45962.366889236109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45962.366889236109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45962.366889236109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45962.366889236109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45962.366889236109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45962.366889236109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45962.366889236109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45962.366889236109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45962.366889236109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45962.366889236109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45962.366889236109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45962.366889236109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45962.366889236109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45962.366889236109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45962.366889236109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45962.366889236109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45962.366889236109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45962.366889236109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45962.366889236109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45962.366889236109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45962.366889236109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45962.366889236109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45962.366889236109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45962.366889236109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45962.366889236109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45962.366889236109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45962.366889236109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45962.366889236109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45962.366889236109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45962.366889236109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45962.366889236109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45962.366889236109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45962.366889236109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45962.366889236109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45962.366889236109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45962.366889236109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45962.366889236109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45962.366889236109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45962.366889236109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45962.366889236109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45962.366889236109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45962.366889236109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45962.366889236109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45962.366889236109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45962.366889236109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45962.366889236109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45962.366889236109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45962.366889236109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45962.366889236109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45962.366889236109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45962.366889236109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45962.366889236109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45962.366889236109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45962.366889236109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45962.366889236109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45962.366889236109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45962.366889236109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45962.366889236109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45962.366889236109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45962.366889236109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45962.366889236109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45962.366889236109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45962.366889236109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45962.366889236109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45962.366889236109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45962.366889236109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45962.366889236109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45962.366889236109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45962.366889236109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45962.366889236109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45962.366889236109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45962.366889236109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45962.366889236109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45962.366889236109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45962.366889236109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45962.366889236109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45962.366889236109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45962.366889236109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45962.366889236109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45962.366889236109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45962.366889236109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45962.366889236109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45962.366889236109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45962.366889236109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45962.366889236109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45962.366889236109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45962.366889236109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45962.366889236109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45962.366889236109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45962.366889236109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45962.366889236109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45962.366889236109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45962.366889236109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45962.366889236109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45962.366889236109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45962.366889236109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45962.366889236109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45962.366889236109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45962.366889236109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45962.366889236109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45962.366889236109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45962.366889236109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45962.366889236109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45962.366889236109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45962.366889236109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45962.366889236109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45962.366889236109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45962.366889236109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45962.366889236109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45962.366889236109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45962.366889236109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45962.366889236109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45962.366889236109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45962.366889236109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45962.366889236109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45962.366889236109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45962.366889236109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45962.366889236109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45962.366889236109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45962.366889236109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45962.366889236109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45962.366889236109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45962.366889236109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45962.366889236109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45962.366889236109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45962.366889236109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45962.366889236109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45962.366889236109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45962.366889236109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45962.366889236109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45962.366889236109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45962.366889236109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45962.366889236109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45962.366889236109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45962.366889236109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45962.366889236109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45962.366889236109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45962.366889236109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45962.366889236109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45962.366889236109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45962.366889236109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45962.366889236109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45962.366889236109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45962.366889236109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45962.366889236109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45962.366889236109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45962.366889236109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45962.366889236109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45962.366889236109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45962.366889236109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45962.366889236109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45962.366889236109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45962.366889236109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45962.366889236109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45962.366889236109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45962.366889236109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45962.366889236109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45962.366889236109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45962.366889236109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45962.366889236109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45962.366889236109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45962.366889236109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45962.366889236109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45962.366889236109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45962.366889236109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45962.366889236109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45962.366889236109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45962.366889236109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45962.366889236109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45962.366889236109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45962.366889236109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45962.366889236109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45962.366889236109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45962.366889236109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45962.366889236109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45962.366889236109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45962.366889236109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45962.366889236109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45962.366889236109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45962.366889236109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45962.366889236109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45962.366889236109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45962.366889236109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45962.366889236109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45962.366889236109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45962.366889236109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45962.366889236109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45962.366889236109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45962.366889236109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45962.366889236109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45962.366889236109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45962.366889236109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45962.366889236109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45962.366889236109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45962.366889236109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45962.366889236109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45962.366889236109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45962.366889236109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45962.366889236109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45962.366889236109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45962.366889236109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45962.366889236109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45962.366889236109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45962.366889236109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45962.366889236109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45962.366889236109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45962.366889236109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45962.366889236109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45962.366889236109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45962.366889236109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45962.366889236109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45962.366889236109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45962.366889236109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45962.366889236109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45962.366889236109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45962.366889236109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45962.366889236109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45962.366889236109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45962.366889236109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45962.366889236109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45962.366889236109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45962.366889236109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45962.366889236109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45962.366889236109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45962.366889236109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45962.366889236109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45962.366889236109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45962.366889236109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45962.366889236109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45962.366889236109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45962.366889236109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45962.366889236109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45962.366889236109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45962.366889236109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45962.366889236109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45962.366889236109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45962.366889236109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45962.366889236109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45962.366889236109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45962.366889236109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45962.366889236109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45962.366889236109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45962.366889236109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45962.366889236109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45962.366889236109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45962.366889236109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45962.366889236109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45962.366889236109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45962.366889236109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45962.366889236109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45962.366889236109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45962.366889236109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45962.366889236109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45962.366889236109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45962.366889236109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45962.366889236109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45962.366889236109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45962.366889236109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45962.366889236109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45962.366889236109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45962.366889236109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45962.366889236109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45962.366889236109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45962.366889236109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45962.366889236109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45962.366889236109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45962.366889236109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45962.366889236109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45962.366889236109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45962.366889236109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45962.366889236109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45962.366889236109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45962.366889236109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45962.366889236109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45962.366889236109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45962.366889236109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45962.366889236109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45962.366889236109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45962.366889236109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45962.366889236109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45962.366889236109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45962.366889236109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45962.366889236109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45962.366889236109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45962.366889236109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45962.366889236109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45962.366889236109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45962.366889236109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45962.366889236109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45962.366889236109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45962.366889236109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45962.366889236109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45962.366889236109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45962.366889236109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45962.366889236109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45962.366889236109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45962.366889236109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45962.366889236109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45962.366889236109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45962.366889236109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45962.366889236109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45962.366889236109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45962.366889236109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45962.366889236109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45962.366889236109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45962.366889236109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45962.366889236109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45962.366889236109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45962.366889236109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45962.366889236109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45962.366889236109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45962.366889236109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45962.366889236109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45962.366889236109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45962.366889236109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45962.366889236109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45962.366889236109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45962.366889236109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45962.366889236109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45962.366889236109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45962.366889236109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45962.366889236109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45962.366889236109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45962.366889236109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45962.366889236109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45962.366889236109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45962.366889236109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45962.366889236109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45962.366889236109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45962.366889236109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45962.366889236109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45962.366889236109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45962.366889236109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45962.366889236109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45962.366889236109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45962.366889236109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45962.366889236109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45962.366889236109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45962.366889236109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45962.366889236109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45962.366889236109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45962.366889236109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45962.366889236109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45962.366889236109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45962.366889236109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45962.366889236109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45962.366889236109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45962.366889236109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45962.366889236109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45962.366889236109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45962.366889236109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45962.366889236109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45962.366889236109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45962.366889236109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45962.366889236109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45962.366889236109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45962.366889236109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45962.366889236109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45962.366889236109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45962.366889236109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45962.366889236109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45962.366889236109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45962.366889236109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45962.366889236109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45962.366889236109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45962.366889236109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45962.366889236109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45962.366889236109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45962.366889236109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45962.366889236109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45962.366889236109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45962.366889236109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45962.366889236109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45962.366889236109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45962.366889236109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45962.366889236109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45962.366889236109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45962.366889236109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45962.366889236109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45962.366889236109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45962.366889236109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45962.366889236109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45962.366889236109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45962.366889236109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45962.366889236109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45962.366889236109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45962.366889236109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45962.366889236109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45962.366889236109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45962.366889236109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45962.366889236109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45962.366889236109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45962.366889236109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45962.366889236109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45962.366889236109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45962.366889236109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45962.366889236109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45962.366889236109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45962.366889236109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45962.366889236109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45962.366889236109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45962.366889236109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45962.366889236109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45962.366889236109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45962.366889236109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45962.366889236109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45962.366889236109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45962.366889236109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45962.366889236109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45962.366889236109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45962.366889236109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45962.366889236109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45962.366889236109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45962.366889236109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45962.366889236109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45962.366889236109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45962.366889236109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45962.366889236109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45962.366889236109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45962.366889236109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45962.366889236109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45962.366889236109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45962.366889236109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45962.366889236109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45962.366889236109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45962.366889236109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45962.366889236109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45962.366889236109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45962.366889236109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45962.366889236109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45962.366889236109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45962.366889236109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45962.366889236109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45962.366889236109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45962.366889236109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45962.366889236109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45962.366889236109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45962.366889236109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45962.366889236109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45962.366889236109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45962.366889236109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45962.366889236109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45962.366889236109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45962.366889236109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45962.366889236109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45962.366889236109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45962.366889236109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45962.366889236109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45962.366889236109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45962.366889236109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45962.366889236109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45962.366889236109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45962.366889236109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45962.366889236109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45962.366889236109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45962.366889236109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45962.366889236109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45962.366889236109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45962.366889236109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45962.366889236109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45962.366889236109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45962.366889236109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45962.366889236109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45962.366889236109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45962.366889236109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45962.366889236109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45962.366889236109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45962.366889236109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45962.366889236109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45962.366889236109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45962.366889236109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45962.366889236109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45962.366889236109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45962.366889236109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45962.366889236109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45962.366889236109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45962.366889236109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45962.366889236109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45962.366889236109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45962.366889236109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45962.366889236109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45962.366889236109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45962.366889236109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45962.366889236109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45962.366889236109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45962.366889236109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45962.366889236109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45962.366889236109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45962.366889236109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45962.366889236109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45962.366889236109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45962.366889236109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45962.366889236109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45962.366889236109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45962.366889236109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45962.366889236109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45962.366889236109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45962.366889236109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45962.366889236109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45962.366889236109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45962.366889236109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45962.366889236109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45962.366889236109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45962.366889236109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45962.366889236109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45962.366889236109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45962.366889236109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45962.366889236109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45962.366889236109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45962.366889236109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45962.366889236109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45962.366889236109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45962.366889236109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45962.366889236109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45962.366889236109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45962.366889236109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45962.366889236109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45962.366889236109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45962.366889236109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45962.366889236109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45962.366889236109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45962.366889236109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45962.366889236109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45962.366889236109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45962.366889236109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45962.366889236109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45962.366889236109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45962.366889236109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45962.366889236109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45962.366889236109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45962.366889236109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45962.366889236109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45962.366889236109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45962.366889236109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45962.366889236109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45962.366889236109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45962.366889236109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45962.366889236109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45962.366889236109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45962.366889236109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45962.366889236109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45962.366889236109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45962.366889236109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45962.366889236109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45962.366889236109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45962.366889236109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45962.366889236109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45962.366889236109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45962.366889236109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45962.366889236109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45962.366889236109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45962.366889236109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45962.366889236109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45962.366889236109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45962.366889236109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45962.366889236109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45962.366889236109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45962.366889236109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45962.366889236109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45962.366889236109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45962.366889236109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45962.366889236109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45962.366889236109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45962.366889236109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45962.366889236109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45962.366889236109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45962.366889236109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45962.366889236109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45962.366889236109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45962.366889236109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45962.366889236109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45962.366889236109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45962.366889236109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45962.366889236109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45962.366889236109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45962.366889236109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45962.366889236109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45962.366889236109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45962.366889236109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45962.366889236109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45962.366889236109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45962.366889236109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45962.366889236109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45962.366889236109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45962.366889236109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45962.366889236109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45962.366889236109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45962.366889236109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45962.366889236109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45962.366889236109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45962.366889236109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45962.366889236109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45962.366889236109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45962.366889236109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45962.366889236109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45962.366889236109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45962.366889236109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45962.366889236109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45962.366889236109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45962.366889236109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45962.366889236109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45962.366889236109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45962.366889236109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45962.366889236109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45962.366889236109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45962.366889236109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45962.366889236109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45962.366889236109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45962.366889236109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45962.366889236109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45962.366889236109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45962.366889236109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45962.366889236109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45962.366889236109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45962.366889236109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45962.366889236109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45962.366889236109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45962.366889236109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45962.366889236109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45962.366889236109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45962.366889236109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45962.366889236109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45962.366889236109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45962.366889236109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45962.366889236109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45962.366889236109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45962.366889236109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45962.366889236109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45962.366889236109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45962.366889236109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45962.366889236109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45962.366889236109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45962.366889236109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45962.366889236109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45962.366889236109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45962.366889236109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45962.366889236109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45962.366889236109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45962.366889236109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45962.366889236109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45962.366889236109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45962.366889236109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45962.366889236109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45962.366889236109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45962.366889236109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45962.366889236109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45962.366889236109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45962.366889236109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45962.366889236109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45962.366889236109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45962.366889236109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45962.366889236109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45962.366889236109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45962.366889236109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45962.366889236109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45962.366889236109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45962.366889236109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45962.366889236109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45962.366889236109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45962.366889236109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45962.366889236109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45962.366889236109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45962.366889236109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45962.366889236109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45962.366889236109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45962.366889236109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45962.366889236109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45962.366889236109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45962.366889236109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45962.366889236109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45962.366889236109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45962.366889236109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45962.366889236109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45962.366889236109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45962.366889236109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45962.366889236109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45962.366889236109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45962.366889236109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45962.366889236109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45962.366889236109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45962.366889236109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45962.366889236109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45962.366889236109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45962.366889236109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45962.366889236109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45962.366889236109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45962.366889236109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45962.366889236109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45962.366889236109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45962.366889236109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45962.366889236109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45962.366889236109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45962.366889236109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45962.366889236109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45962.366889236109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45962.366889236109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45962.366889236109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45962.366889236109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45962.366889236109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45962.366889236109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45962.366889236109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45962.366889236109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45962.366889236109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45962.366889236109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45962.366889236109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45962.366889236109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45962.366889236109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45962.366889236109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45962.366889236109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45962.366889236109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45962.366889236109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45962.366889236109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45962.366889236109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45962.366889236109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45962.366889236109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45962.366889236109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45962.366889236109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45962.366889236109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45962.366889236109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45962.366889236109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45962.366889236109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45962.366889236109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45962.366889236109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45962.366889236109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45962.366889236109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45962.366889236109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45962.366889236109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45962.366889236109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45962.366889236109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45962.366889236109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45962.366889236109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45962.366889236109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45962.366889236109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45962.366889236109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45962.366889236109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45962.366889236109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45962.366889236109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45962.366889236109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45962.366889236109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45962.366889236109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45962.366889236109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45962.366889236109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45962.366889236109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45962.366889236109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45962.366889236109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45962.366889236109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45962.366889236109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45962.366889236109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45962.366889236109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45962.366889236109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45962.366889236109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45962.366889236109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45962.366889236109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45962.366889236109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45962.366889236109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45962.366889236109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45962.366889236109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45962.366889236109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45962.366889236109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45962.366889236109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45962.366889236109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45962.366889236109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45962.366889236109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45962.366889236109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45962.366889236109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45962.366889236109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45962.366889236109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45962.366889236109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45962.366889236109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45962.366889236109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45962.366889236109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45962.366889236109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45962.366889236109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45962.366889236109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45962.366889236109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45962.366889236109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45962.366889236109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45962.366889236109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45962.366889236109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45962.366889236109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45962.366889236109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45962.366889236109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45962.366889236109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45962.366889236109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45962.366889236109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45962.366889236109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45962.366889236109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45962.366889236109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45962.366889236109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45962.366889236109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45962.366889236109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45962.366889236109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45962.366889236109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45962.366889236109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45962.366889236109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45962.366889236109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45962.366889236109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45962.366889236109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45962.366889236109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45962.366889236109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45962.366889236109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45962.366889236109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45962.366889236109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45962.366889236109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45962.366889236109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45962.366889236109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45962.366889236109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45962.366889236109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45962.366889236109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45962.366889236109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45962.366889236109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45962.366889236109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45962.366889236109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45962.366889236109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45962.366889236109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45962.366889236109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45962.366889236109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45962.366889236109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45962.366889236109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45962.366889236109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45962.366889236109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45962.366889236109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45962.366889236109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45962.366889236109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45962.366889236109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45962.366889236109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45962.366889236109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45962.366889236109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45962.366889236109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45962.366889236109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45962.366889236109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45962.366889236109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45962.366889236109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45962.366889236109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45962.366889236109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45962.366889236109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45962.366889236109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45962.366889236109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45962.366889236109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45962.366889236109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45962.366889236109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45962.366889236109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45962.366889236109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45962.366889236109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45962.366889236109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45962.366889236109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45962.366889236109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45962.366889236109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45962.366889236109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45962.366889236109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45962.366889236109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45962.366889236109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45962.366889236109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45962.366889236109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45962.366889236109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45962.366889236109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45962.366889236109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45962.366889236109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45962.366889236109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45962.366889236109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45962.366889236109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45962.366889236109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45962.366889236109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45962.366889236109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45962.366889236109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45962.366889236109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45962.366889236109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45962.366889236109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45962.366889236109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45962.366889236109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45962.366889236109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45962.366889236109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45962.366889236109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45962.366889236109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45962.366889236109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45962.366889236109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45962.366889236109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45962.366889236109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45962.366889236109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45962.366889236109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45962.366889236109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45962.366889236109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45962.366889236109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45962.366889236109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45962.366889236109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45962.366889236109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45962.366889236109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45962.366889236109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45962.366889236109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45962.366889236109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45962.366889236109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45962.366889236109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45962.366889236109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45962.366889236109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45962.366889236109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45962.366889236109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45962.366889236109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45962.366889236109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45962.366889236109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45962.366889236109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45962.366889236109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45962.366889236109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45962.366889236109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45962.366889236109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45962.366889236109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45962.366889236109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45962.366889236109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45962.366889236109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45962.366889236109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45962.366889236109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45962.366889236109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45962.366889236109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45962.366889236109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45962.366889236109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45962.366889236109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45962.366889236109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45962.366889236109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45962.366889236109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45962.366889236109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45962.366889236109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45962.366889236109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45962.366889236109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45962.366889236109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45962.366889236109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45962.366889236109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45962.366889236109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45962.366889236109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45962.366889236109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45962.366889236109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45962.366889236109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45962.366889236109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45962.366889236109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45962.366889236109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45962.366889236109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45962.366889236109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45962.366889236109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45962.366889236109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45962.366889236109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45962.366889236109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45962.366889236109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45962.366889236109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45962.366889236109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45962.366889236109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45962.366889236109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45962.366889236109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45962.366889236109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45962.366889236109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45962.366889236109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45962.366889236109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45962.366889236109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45962.366889236109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45962.366889236109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45962.366889236109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45962.366889236109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45962.366889236109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45962.366889236109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45962.366889236109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45962.366889236109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45962.366889236109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45962.366889236109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45962.366889236109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45962.366889236109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45962.366889236109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45962.366889236109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45962.366889236109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45962.366889236109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45962.366889236109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45962.366889236109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45962.366889236109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45962.366889236109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45962.366889236109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45962.366889236109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45962.366889236109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45962.366889236109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45962.366889236109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45962.366889236109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45962.366889236109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45962.366889236109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45962.366889236109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45962.366889236109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45962.366889236109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45962.366889236109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45962.366889236109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45962.366889236109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45962.366889236109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258.88617164351308</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1.398139236109273</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3.2467939810885582E-2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0.12690081018081401</v>
      </c>
      <c r="H5" s="123">
        <v>45962.363958333335</v>
      </c>
      <c r="I5" s="119" t="str">
        <f>IFERROR(VLOOKUP(D5,DB!A:F,6,0),"")</f>
        <v>SCECO</v>
      </c>
      <c r="J5" s="119" t="str">
        <f>IFERROR(VLOOKUP(D5,DB!A:G,7,0),"")</f>
        <v>Dead</v>
      </c>
      <c r="K5" s="125" t="s">
        <v>39126</v>
      </c>
      <c r="L5" s="121" t="str">
        <f>IFERROR(VLOOKUP(D5,DB!A:I,9,0),"")</f>
        <v>Latis</v>
      </c>
    </row>
    <row r="6" spans="1:16" ht="15" customHeight="1">
      <c r="A6" s="119"/>
      <c r="B6" s="119" t="str">
        <f>IFERROR(VLOOKUP(D6,DB!A:K,11,0),"")</f>
        <v/>
      </c>
      <c r="C6" s="120"/>
      <c r="D6" s="121"/>
      <c r="E6" s="98"/>
      <c r="F6" s="123"/>
      <c r="G6" s="124">
        <f ca="1">IFERROR(NOW()-F6,"")</f>
        <v>45962.366889236109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45962.366889236109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45962.366889236109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45962.366889236109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45962.366889236109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45962.366889236109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45962.366889236109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45962.366889236109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45962.366889236109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45962.366889236109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45962.366889236109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45962.366889236109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45962.366889236109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45962.366889236109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45962.366889236109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45962.366889236109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45962.366889236109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45962.366889236109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45962.366889236109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45962.366889236109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45962.366889236109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45962.366889236109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45962.366889236109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45962.366889236109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45962.366889236109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45962.366889236109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45962.366889236109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45962.366889236109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45962.366889236109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45962.366889236109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45962.366889236109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45962.366889236109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45962.366889236109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45962.366889236109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45962.366889236109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45962.366889236109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45962.366889236109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45962.366889236109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45962.366889236109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45962.366889236109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45962.366889236109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45962.366889236109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45962.366889236109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45962.366889236109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45962.366889236109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45962.366889236109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45962.366889236109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45962.366889236109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45962.366889236109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45962.366889236109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45962.366889236109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45962.366889236109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45962.366889236109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45962.366889236109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45962.366889236109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45962.366889236109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45962.366889236109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45962.366889236109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45962.366889236109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45962.366889236109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45962.366889236109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45962.366889236109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45962.366889236109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45962.366889236109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45962.366889236109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45962.366889236109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45962.366889236109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45962.366889236109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45962.366889236109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45962.366889236109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45962.366889236109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45962.366889236109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45962.366889236109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45962.366889236109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45962.366889236109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45962.366889236109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45962.366889236109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45962.366889236109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45962.366889236109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45962.366889236109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45962.366889236109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45962.366889236109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45962.366889236109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45962.366889236109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45962.366889236109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45962.366889236109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45962.366889236109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45962.366889236109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45962.366889236109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45962.366889236109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45962.366889236109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45962.366889236109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45962.366889236109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45962.366889236109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45962.366889236109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45962.366889236109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45962.366889236109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45962.366889236109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45962.366889236109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45962.366889236109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45962.366889236109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45962.366889236109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45962.366889236109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45962.366889236109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45962.366889236109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45962.366889236109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45962.366889236109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45962.366889236109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45962.366889236109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45962.366889236109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45962.366889236109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45962.366889236109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45962.366889236109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45962.366889236109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45962.366889236109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45962.366889236109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45962.366889236109</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45962.366889236109</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70.534829050920962</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39100</v>
      </c>
      <c r="F3" s="38">
        <v>45926.188877314817</v>
      </c>
      <c r="G3" s="144">
        <f t="shared" ref="G3" ca="1" si="0">IFERROR(NOW()-F3,"")</f>
        <v>36.178011921292637</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39100</v>
      </c>
      <c r="F4" s="153">
        <v>45948.661111111112</v>
      </c>
      <c r="G4" s="154">
        <f ca="1">IFERROR(NOW()-F4,"")</f>
        <v>13.705778124996868</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45962.366889236109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45962.366889236109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45962.366889236109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45962.366889236109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45962.366889236109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45962.366889236109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45962.366889236109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45962.366889236109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45962.366889236109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45962.366889236109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45962.366889236109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45962.366889236109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45962.366889236109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45962.366889236109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45962.366889236109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45962.366889236109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45962.366889236109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45962.366889236109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45962.366889236109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45962.366889236109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45962.366889236109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45962.366889236109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45962.366889236109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45962.366889236109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45962.366889236109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45962.366889236109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45962.366889236109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45962.366889236109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45962.366889236109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45962.366889236109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45962.366889236109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45962.366889236109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45962.366889236109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45962.366889236109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45962.366889236109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45962.366889236109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45962.366889236109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45962.366889236109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45962.366889236109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45962.366889236109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45962.366889236109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45962.366889236109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45962.366889236109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45962.366889236109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45962.366889236109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45962.366889236109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45962.366889236109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45962.366889236109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45962.366889236109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45962.366889236109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45962.366889236109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45962.366889236109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45962.366889236109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45962.366889236109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45962.366889236109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45962.366889236109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45962.366889236109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45962.366889236109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45962.366889236109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45962.366889236109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45962.366889236109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45962.366889236109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45962.366889236109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45962.366889236109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45962.366889236109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45962.366889236109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45962.366889236109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45962.366889236109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45962.366889236109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45962.366889236109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45962.366889236109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45962.366889236109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45962.366889236109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45962.366889236109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45962.366889236109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45962.366889236109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45962.366889236109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45962.366889236109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45962.366889236109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45962.366889236109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45962.366889236109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45962.366889236109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45962.366889236109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45962.366889236109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45962.366889236109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45962.366889236109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45962.366889236109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45962.366889236109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45962.366889236109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45962.366889236109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45962.366889236109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45962.366889236109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45962.366889236109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45962.366889236109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45962.366889236109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45962.366889236109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45962.366889236109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45962.366889236109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45962.366889236109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45962.366889236109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45962.366889236109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45962.366889236109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45962.366889236109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45962.366889236109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45962.366889236109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45962.366889236109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45962.366889236109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45962.366889236109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45962.366889236109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45962.366889236109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45962.366889236109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45962.366889236109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45962.366889236109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45962.366889236109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45962.366889236109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45962.366889236109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45962.366889236109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45962.366889236109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45962.366889236109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45962.366889236109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45962.366889236109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45962.366889236109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45962.366889236109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45962.366889236109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45962.366889236109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45962.366889236109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45962.366889236109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45962.366889236109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45962.366889236109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45962.366889236109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45962.366889236109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45962.366889236109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45962.366889236109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45962.366889236109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45962.366889236109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45962.366889236109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45962.366889236109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45962.366889236109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45962.366889236109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45962.366889236109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45962.366889236109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45962.366889236109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45962.366889236109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45962.366889236109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45962.366889236109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45962.366889236109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45962.366889236109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45962.366889236109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45962.366889236109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45962.366889236109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45962.366889236109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45962.366889236109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45962.366889236109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45962.366889236109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45962.366889236109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45962.366889236109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45962.366889236109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45962.366889236109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45962.366889236109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45962.366889236109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45962.366889236109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45962.366889236109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45962.366889236109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45962.366889236109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45962.366889236109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45962.366889236109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45962.366889236109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45962.366889236109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45962.366889236109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45962.366889236109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45962.366889236109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45962.366889236109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45962.366889236109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45962.366889236109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45962.366889236109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45962.366889236109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45962.366889236109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45962.366889236109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45962.366889236109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45962.366889236109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45962.366889236109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45962.366889236109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45962.366889236109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45962.366889236109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45962.366889236109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45962.366889236109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45962.366889236109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45962.366889236109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45962.366889236109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45962.366889236109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45962.366889236109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45962.366889236109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45962.366889236109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45962.366889236109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45962.366889236109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45962.366889236109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45962.366889236109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45962.366889236109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45962.366889236109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45962.366889236109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45962.366889236109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45962.366889236109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45962.366889236109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45962.366889236109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45962.366889236109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45962.366889236109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45962.366889236109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45962.366889236109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45962.366889236109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45962.366889236109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45962.366889236109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45962.366889236109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45962.366889236109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45962.366889236109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45962.366889236109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45962.366889236109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45962.366889236109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45962.366889236109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45962.366889236109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45962.366889236109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45962.366889236109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45962.366889236109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45962.366889236109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45962.366889236109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45962.366889236109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45962.366889236109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45962.366889236109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45962.366889236109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45962.366889236109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45962.366889236109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45962.366889236109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45962.366889236109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45962.366889236109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45962.366889236109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45962.366889236109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45962.366889236109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45962.366889236109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45962.366889236109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45962.366889236109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45962.366889236109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45962.366889236109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45962.366889236109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45962.366889236109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45962.366889236109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45962.366889236109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45962.366889236109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45962.366889236109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45962.366889236109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45962.366889236109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45962.366889236109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45962.366889236109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45962.366889236109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45962.366889236109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45962.366889236109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45962.366889236109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45962.366889236109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45962.366889236109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45962.366889236109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45962.366889236109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45962.366889236109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45962.366889236109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45962.366889236109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45962.366889236109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45962.366889236109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45962.366889236109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45962.366889236109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45962.366889236109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45962.366889236109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45962.366889236109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45962.366889236109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45962.366889236109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45962.366889236109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45962.366889236109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45962.366889236109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45962.366889236109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45962.366889236109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45962.366889236109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45962.366889236109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45962.366889236109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45962.366889236109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45962.366889236109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45962.366889236109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45962.366889236109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45962.366889236109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45962.366889236109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45962.366889236109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45962.366889236109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45962.366889236109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45962.366889236109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45962.366889236109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45962.366889236109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45962.366889236109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45962.366889236109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45962.366889236109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45962.366889236109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45962.366889236109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45962.366889236109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45962.366889236109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45962.366889236109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45962.366889236109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45962.366889236109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45962.366889236109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45962.366889236109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45962.366889236109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45962.366889236109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45962.366889236109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45962.366889236109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45962.366889236109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45962.366889236109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45962.366889236109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45962.366889236109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45962.366889236109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45962.366889236109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45962.366889236109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45962.366889236109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45962.366889236109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45962.366889236109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45962.366889236109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45962.366889236109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45962.366889236109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45962.366889236109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45962.366889236109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45962.366889236109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45962.366889236109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45962.366889236109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45962.366889236109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45962.366889236109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45962.366889236109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45962.366889236109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45962.366889236109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45962.366889236109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45962.366889236109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45962.366889236109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45962.366889236109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45962.366889236109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45962.366889236109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45962.366889236109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45962.366889236109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45962.366889236109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45962.366889236109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45962.366889236109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45962.366889236109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45962.366889236109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45962.366889236109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45962.366889236109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45962.366889236109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45962.366889236109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45962.366889236109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45962.366889236109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45962.366889236109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45962.366889236109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45962.366889236109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45962.366889236109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45962.366889236109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45962.366889236109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45962.366889236109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45962.366889236109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45962.366889236109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45962.366889236109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45962.366889236109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45962.366889236109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45962.366889236109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45962.366889236109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45962.366889236109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45962.366889236109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45962.366889236109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45962.366889236109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45962.366889236109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45962.366889236109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45962.366889236109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45962.366889236109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45962.366889236109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45962.366889236109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45962.366889236109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45962.366889236109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45962.366889236109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45962.366889236109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45962.366889236109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45962.366889236109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45962.366889236109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45962.366889236109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45962.366889236109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45962.366889236109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45962.366889236109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45962.366889236109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45962.366889236109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45962.366889236109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63" customHeight="1">
      <c r="A2" s="104" t="s">
        <v>39133</v>
      </c>
      <c r="B2" s="103" t="str">
        <f>IFERROR(VLOOKUP(D2,DB!A:K,11,0),"")</f>
        <v>R6</v>
      </c>
      <c r="C2" s="105">
        <v>13</v>
      </c>
      <c r="D2" s="103" t="s">
        <v>32256</v>
      </c>
      <c r="E2" s="106" t="s">
        <v>39134</v>
      </c>
      <c r="F2" s="107">
        <v>45962.338877314818</v>
      </c>
      <c r="G2" s="77">
        <f ca="1">IFERROR(NOW()-F2,"-")</f>
        <v>2.8011921291181352E-2</v>
      </c>
      <c r="H2" s="107">
        <v>45962.328819444447</v>
      </c>
      <c r="I2" s="103" t="str">
        <f>IFERROR(VLOOKUP(D2,DB!A:F,6,0),"")</f>
        <v>SCECO</v>
      </c>
      <c r="J2" s="102" t="str">
        <f>IFERROR(VLOOKUP(D2,DB!A:G,7,0),"")</f>
        <v>Dead</v>
      </c>
      <c r="K2" s="108" t="s">
        <v>39135</v>
      </c>
      <c r="L2" s="109" t="str">
        <f>IFERROR(VLOOKUP(D2,DB!A:I,9,0),"")</f>
        <v>Latis</v>
      </c>
    </row>
    <row r="3" spans="1:16383" ht="31.5" customHeight="1">
      <c r="A3" s="104"/>
      <c r="B3" s="103" t="str">
        <f>IFERROR(VLOOKUP(D3,DB!A:K,11,0),"")</f>
        <v/>
      </c>
      <c r="C3" s="105"/>
      <c r="D3" s="103"/>
      <c r="E3" s="106"/>
      <c r="F3" s="107"/>
      <c r="G3" s="77">
        <f ca="1">IFERROR(NOW()-F3,"-")</f>
        <v>45962.366889236109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45962.366889236109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45962.366889236109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45962.366889236109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45962.366889236109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45962.366889236109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45962.366889236109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45962.366889236109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45962.366889236109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45962.366889236109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45962.366889236109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45962.366889236109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45962.366889236109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45962.366889236109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45962.366889236109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45962.366889236109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45962.366889236109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45962.366889236109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45962.366889236109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45962.366889236109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45962.366889236109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45962.366889236109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45962.366889236109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45962.366889236109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45962.366889236109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45962.366889236109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45962.366889236109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45962.366889236109</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2025-11-01T05:49:23Z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