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14" documentId="120_S{2AC9BD13-BADA-5192-A53E-5A8FF88502F6}" xr6:coauthVersionLast="47" xr6:coauthVersionMax="47" xr10:uidLastSave="{2D022211-8615-487F-9158-37E65AF09E0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<sst xmlns="http://schemas.openxmlformats.org/spreadsheetml/2006/main" count="180295" uniqueCount="39129">
  <si>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</si>
  <si>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</si>
  <si>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</si>
  <si>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</si>
  <si>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</si>
  <si>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</si>
  <si>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</si>
  <si>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</si>
  <si>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</si>
  <si>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</si>
  <si>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</si>
  <si>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</si>
  <si>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</si>
  <si>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</si>
  <si>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</si>
  <si>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</si>
  <si>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</si>
  <si>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</si>
  <si>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</si>
  <si>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</si>
  <si>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</si>
  <si>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</si>
  <si>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</si>
  <si>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</si>
  <si>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</si>
  <si>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</si>
  <si>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</si>
  <si>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</si>
  <si>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</si>
  <si>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</si>
  <si>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</si>
  <si>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</si>
  <si>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</si>
  <si>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</si>
  <si>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</si>
  <si>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</si>
  <si>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</si>
  <si>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</si>
  <si>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</si>
  <si>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</si>
  <si>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</si>
  <si>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</si>
  <si>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</si>
  <si>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</si>
  <si>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</si>
  <si>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</si>
  <si>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</si>
  <si>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</si>
  <si>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</si>
  <si>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</si>
  <si>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</si>
  <si>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</si>
  <si>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</si>
  <si>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</si>
  <si>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</si>
  <si>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</si>
  <si>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</si>
  <si>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</si>
  <si>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</si>
  <si>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</si>
  <si>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</si>
  <si>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</si>
  <si>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</si>
  <si>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</si>
  <si>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</si>
  <si>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</si>
  <si>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</si>
  <si>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</si>
  <si>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</si>
  <si>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</si>
  <si>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</si>
  <si>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</si>
  <si>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</si>
  <si>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</si>
  <si>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</si>
  <si>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</si>
  <si>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</si>
  <si>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</si>
  <si>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</si>
  <si>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</si>
  <si>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</si>
  <si>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</si>
  <si>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</si>
  <si>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</si>
  <si>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</si>
  <si>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</si>
  <si>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</si>
  <si>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</si>
  <si>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</si>
  <si>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</si>
  <si>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</si>
  <si>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</si>
  <si>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</si>
  <si>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</si>
  <si>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</si>
  <si>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</si>
  <si>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</si>
  <si>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</si>
  <si>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</si>
  <si>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</si>
  <si>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</si>
  <si>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</si>
  <si>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</si>
  <si>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</si>
  <si>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</si>
  <si>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</si>
  <si>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</si>
  <si>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</si>
  <si>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</si>
  <si>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</si>
  <si>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</si>
  <si>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</si>
  <si>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</si>
  <si>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</si>
  <si>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</si>
  <si>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</si>
  <si>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</si>
  <si>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</si>
  <si>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</si>
  <si>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</si>
  <si>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</si>
  <si>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</si>
  <si>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</si>
  <si>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</si>
  <si>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</si>
  <si>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</si>
  <si>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</si>
  <si>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</si>
  <si>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</si>
  <si>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</si>
  <si>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</si>
  <si>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</si>
  <si>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</si>
  <si>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</si>
  <si>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</si>
  <si>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</si>
  <si>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</si>
  <si>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</si>
  <si>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</si>
  <si>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</si>
  <si>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</si>
  <si>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</si>
  <si>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</si>
  <si>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</si>
  <si>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</si>
  <si>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</si>
  <si>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</si>
  <si>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</si>
  <si>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</si>
  <si>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</si>
  <si>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</si>
  <si>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</si>
  <si>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</si>
  <si>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</si>
  <si>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</si>
  <si>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</si>
  <si>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</si>
  <si>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</si>
  <si>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</si>
  <si>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</si>
  <si>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</si>
  <si>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</si>
  <si>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</si>
  <si>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</si>
  <si>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</si>
  <si>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</si>
  <si>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</si>
  <si>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</si>
  <si>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</si>
  <si>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</si>
  <si>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</si>
  <si>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</si>
  <si>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</si>
  <si>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</si>
  <si>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</si>
  <si>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</si>
  <si>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</si>
  <si>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</si>
  <si>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</si>
  <si>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</si>
  <si>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</si>
  <si>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</si>
  <si>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</si>
  <si>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</si>
  <si>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</si>
  <si>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</si>
  <si>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</si>
  <si>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</si>
  <si>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</si>
  <si>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</si>
  <si>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</si>
  <si>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</si>
  <si>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</si>
  <si>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</si>
  <si>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</si>
  <si>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</si>
  <si>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</si>
  <si>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</si>
  <si>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</si>
  <si>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</si>
  <si>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</si>
  <si>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</si>
  <si>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</si>
  <si>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</si>
  <si>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</si>
  <si>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</si>
  <si>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</si>
  <si>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</si>
  <si>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</si>
  <si>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</si>
  <si>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</si>
  <si>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</si>
  <si>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</si>
  <si>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</si>
  <si>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</si>
  <si>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</si>
  <si>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</si>
  <si>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</si>
  <si>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</si>
  <si>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</si>
  <si>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</si>
  <si>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</si>
  <si>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</si>
  <si>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</si>
  <si>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</si>
  <si>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</si>
  <si>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</si>
  <si>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</si>
  <si>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</si>
  <si>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</si>
  <si>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</si>
  <si>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</si>
  <si>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</si>
  <si>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</si>
  <si>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</si>
  <si>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</si>
  <si>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</si>
  <si>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</si>
  <si>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</si>
  <si>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</si>
  <si>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</si>
  <si>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</si>
  <si>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</si>
  <si>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</si>
  <si>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</si>
  <si>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</si>
  <si>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</si>
  <si>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</si>
  <si>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</si>
  <si>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</si>
  <si>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</si>
  <si>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</si>
  <si>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</si>
  <si>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</si>
  <si>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</si>
  <si>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</si>
  <si>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</si>
  <si>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</si>
  <si>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</si>
  <si>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</si>
  <si>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</si>
  <si>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</si>
  <si>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</si>
  <si>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</si>
  <si>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</si>
  <si>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</si>
  <si>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</si>
  <si>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</si>
  <si>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</si>
  <si>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</si>
  <si>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</si>
  <si>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</si>
  <si>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</si>
  <si>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</si>
  <si>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</si>
  <si>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</si>
  <si>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</si>
  <si>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</si>
  <si>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</si>
  <si>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</si>
  <si>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</si>
  <si>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</si>
  <si>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</si>
  <si>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</si>
  <si>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</si>
  <si>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</si>
  <si>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</si>
  <si>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</si>
  <si>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</si>
  <si>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</si>
  <si>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</si>
  <si>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</si>
  <si>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</si>
  <si>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</si>
  <si>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</si>
  <si>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</si>
  <si>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</si>
  <si>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</si>
  <si>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</si>
  <si>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</si>
  <si>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</si>
  <si>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</si>
  <si>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</si>
  <si>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</si>
  <si>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</si>
  <si>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</si>
  <si>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</si>
  <si>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</si>
  <si>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</si>
  <si>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</si>
  <si>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</si>
  <si>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</si>
  <si>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</si>
  <si>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</si>
  <si>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</si>
  <si>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</si>
  <si>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</si>
  <si>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</si>
  <si>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</si>
  <si>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</si>
  <si>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</si>
  <si>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</si>
  <si>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</si>
  <si>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</si>
  <si>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</si>
  <si>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</si>
  <si>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</si>
  <si>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</si>
  <si>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</si>
  <si>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</si>
  <si>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</si>
  <si>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</si>
  <si>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</si>
  <si>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</si>
  <si>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</si>
  <si>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</si>
  <si>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</si>
  <si>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</si>
  <si>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</si>
  <si>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</si>
  <si>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</si>
  <si>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</si>
  <si>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</si>
  <si>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</si>
  <si>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</si>
  <si>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</si>
  <si>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</si>
  <si>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</si>
  <si>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</si>
  <si>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</si>
  <si>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</si>
  <si>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</si>
  <si>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</si>
  <si>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</si>
  <si>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</si>
  <si>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</si>
  <si>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</si>
  <si>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</si>
  <si>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</si>
  <si>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</si>
  <si>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</si>
  <si>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</si>
  <si>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</si>
  <si>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</si>
  <si>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</si>
  <si>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</si>
  <si>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</si>
  <si>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</si>
  <si>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</si>
  <si>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</si>
  <si>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</si>
  <si>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</si>
  <si>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</si>
  <si>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</si>
  <si>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</si>
  <si>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</si>
  <si>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</si>
  <si>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</si>
  <si>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</si>
  <si>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</si>
  <si>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</si>
  <si>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</si>
  <si>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</si>
  <si>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</si>
  <si>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</si>
  <si>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</si>
  <si>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</si>
  <si>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</si>
  <si>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</si>
  <si>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</si>
  <si>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</si>
  <si>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</si>
  <si>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</si>
  <si>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</si>
  <si>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</si>
  <si>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</si>
  <si>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</si>
  <si>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</si>
  <si>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</si>
  <si>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</si>
  <si>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</si>
  <si>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</si>
  <si>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</si>
  <si>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</si>
  <si>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</si>
  <si>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</si>
  <si>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</si>
  <si>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</si>
  <si>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</si>
  <si>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</si>
  <si>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</si>
  <si>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</si>
  <si>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</si>
  <si>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</si>
  <si>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</si>
  <si>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</si>
  <si>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</si>
  <si>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</si>
  <si>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</si>
  <si>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</si>
  <si>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</si>
  <si>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</si>
  <si>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</si>
  <si>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</si>
  <si>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</si>
  <si>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</si>
  <si>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</si>
  <si>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</si>
  <si>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</si>
  <si>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</si>
  <si>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</si>
  <si>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</si>
  <si>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</si>
  <si>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</si>
  <si>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</si>
  <si>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</si>
  <si>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</si>
  <si>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</si>
  <si>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</si>
  <si>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</si>
  <si>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</si>
  <si>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</si>
  <si>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</si>
  <si>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</si>
  <si>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</si>
  <si>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</si>
  <si>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</si>
  <si>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</si>
  <si>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</si>
  <si>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</si>
  <si>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</si>
  <si>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</si>
  <si>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</si>
  <si>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</si>
  <si>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</si>
  <si>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</si>
  <si>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</si>
  <si>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</si>
  <si>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</si>
  <si>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</si>
  <si>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</si>
  <si>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</si>
  <si>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</si>
  <si>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</si>
  <si>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</si>
  <si>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</si>
  <si>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</si>
  <si>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</si>
  <si>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</si>
  <si>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</si>
  <si>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</si>
  <si>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</si>
  <si>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</si>
  <si>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</si>
  <si>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</si>
  <si>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</si>
  <si>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</si>
  <si>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</si>
  <si>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</si>
  <si>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</si>
  <si>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</si>
  <si>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</si>
  <si>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</si>
  <si>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</si>
  <si>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</si>
  <si>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</si>
  <si>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</si>
  <si>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</si>
  <si>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</si>
  <si>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</si>
  <si>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</si>
  <si>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</si>
  <si>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</si>
  <si>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</si>
  <si>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</si>
  <si>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</si>
  <si>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</si>
  <si>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</si>
  <si>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</si>
  <si>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</si>
  <si>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</si>
  <si>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</si>
  <si>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</si>
  <si>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</si>
  <si>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</si>
  <si>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</si>
  <si>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</si>
  <si>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</si>
  <si>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</si>
  <si>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</si>
  <si>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</si>
  <si>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</si>
  <si>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</si>
  <si>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</si>
  <si>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</si>
  <si>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</si>
  <si>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</si>
  <si>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</si>
  <si>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</si>
  <si>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</si>
  <si>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</si>
  <si>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</si>
  <si>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</si>
  <si>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</si>
  <si>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</si>
  <si>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</si>
  <si>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</si>
  <si>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</si>
  <si>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</si>
  <si>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</si>
  <si>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</si>
  <si>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</si>
  <si>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</si>
  <si>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</si>
  <si>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</si>
  <si>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</si>
  <si>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</si>
  <si>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</si>
  <si>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</si>
  <si>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</si>
  <si>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</si>
  <si>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</si>
  <si>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</si>
  <si>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</si>
  <si>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</si>
  <si>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</si>
  <si>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</si>
  <si>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</si>
  <si>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</si>
  <si>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</si>
  <si>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</si>
  <si>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</si>
  <si>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</si>
  <si>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</si>
  <si>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</si>
  <si>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</si>
  <si>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</si>
  <si>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</si>
  <si>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</si>
  <si>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</si>
  <si>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</si>
  <si>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</si>
  <si>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</si>
  <si>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</si>
  <si>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</si>
  <si>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</si>
  <si>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</si>
  <si>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</si>
  <si>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</si>
  <si>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</si>
  <si>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</si>
  <si>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</si>
  <si>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</si>
  <si>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</si>
  <si>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</si>
  <si>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</si>
  <si>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</si>
  <si>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</si>
  <si>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</si>
  <si>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</si>
  <si>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</si>
  <si>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</si>
  <si>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</si>
  <si>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</si>
  <si>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</si>
  <si>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</si>
  <si>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</si>
  <si>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</si>
  <si>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</si>
  <si>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</si>
  <si>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</si>
  <si>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</si>
  <si>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</si>
  <si>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</si>
  <si>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</si>
  <si>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</si>
  <si>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</si>
  <si>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</si>
  <si>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</si>
  <si>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</si>
  <si>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</si>
  <si>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</si>
  <si>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</si>
  <si>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</si>
  <si>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</si>
  <si>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</si>
  <si>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</si>
  <si>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</si>
  <si>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</si>
  <si>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</si>
  <si>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</si>
  <si>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</si>
  <si>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</si>
  <si>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</si>
  <si>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</si>
  <si>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</si>
  <si>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</si>
  <si>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</si>
  <si>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</si>
  <si>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</si>
  <si>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</si>
  <si>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</si>
  <si>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</si>
  <si>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</si>
  <si>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</si>
  <si>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</si>
  <si>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</si>
  <si>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</si>
  <si>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</si>
  <si>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</si>
  <si>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</si>
  <si>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</si>
  <si>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</si>
  <si>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</si>
  <si>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</si>
  <si>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</si>
  <si>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</si>
  <si>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</si>
  <si>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</si>
  <si>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</si>
  <si>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</si>
  <si>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</si>
  <si>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</si>
  <si>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</si>
  <si>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</si>
  <si>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</si>
  <si>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</si>
  <si>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</si>
  <si>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</si>
  <si>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</si>
  <si>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</si>
  <si>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</si>
  <si>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</si>
  <si>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</si>
  <si>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</si>
  <si>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</si>
  <si>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</si>
  <si>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</si>
  <si>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</si>
  <si>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</si>
  <si>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</si>
  <si>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</si>
  <si>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</si>
  <si>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</si>
  <si>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</si>
  <si>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</si>
  <si>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</si>
  <si>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</si>
  <si>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</si>
  <si>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</si>
  <si>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</si>
  <si>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</si>
  <si>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</si>
  <si>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</si>
  <si>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</si>
  <si>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</si>
  <si>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</si>
  <si>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</si>
  <si>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</si>
  <si>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</si>
  <si>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</si>
  <si>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</si>
  <si>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</si>
  <si>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</si>
  <si>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</si>
  <si>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</si>
  <si>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</si>
  <si>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</si>
  <si>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</si>
  <si>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</si>
  <si>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</si>
  <si>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</si>
  <si>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</si>
  <si>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</si>
  <si>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</si>
  <si>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</si>
  <si>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</si>
  <si>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</si>
  <si>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</si>
  <si>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</si>
  <si>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</si>
  <si>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</si>
  <si>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</si>
  <si>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</si>
  <si>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</si>
  <si>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</si>
  <si>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</si>
  <si>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</si>
  <si>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</si>
  <si>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</si>
  <si>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</si>
  <si>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</si>
  <si>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</si>
  <si>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</si>
  <si>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</si>
  <si>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</si>
  <si>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</si>
  <si>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</si>
  <si>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</si>
  <si>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</si>
  <si>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</si>
  <si>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</si>
  <si>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</si>
  <si>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</si>
  <si>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</si>
  <si>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</si>
  <si>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</si>
  <si>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</si>
  <si>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</si>
  <si>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</si>
  <si>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</si>
  <si>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</si>
  <si>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</si>
  <si>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</si>
  <si>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</si>
  <si>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</si>
  <si>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</si>
  <si>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</si>
  <si>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</si>
  <si>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</si>
  <si>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</si>
  <si>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</si>
  <si>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</si>
  <si>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</si>
  <si>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</si>
  <si>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</si>
  <si>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</si>
  <si>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</si>
  <si>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</si>
  <si>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</si>
  <si>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</si>
  <si>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</si>
  <si>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</si>
  <si>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</si>
  <si>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</si>
  <si>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</si>
  <si>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</si>
  <si>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</si>
  <si>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</si>
  <si>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</si>
  <si>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</si>
  <si>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</si>
  <si>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</si>
  <si>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</si>
  <si>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</si>
  <si>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</si>
  <si>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</si>
  <si>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</si>
  <si>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</si>
  <si>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</si>
  <si>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</si>
  <si>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</si>
  <si>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</si>
  <si>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</si>
  <si>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</si>
  <si>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</si>
  <si>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</si>
  <si>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</si>
  <si>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</si>
  <si>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</si>
  <si>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</si>
  <si>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</si>
  <si>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</si>
  <si>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</si>
  <si>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</si>
  <si>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</si>
  <si>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</si>
  <si>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</si>
  <si>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</si>
  <si>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</si>
  <si>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</si>
  <si>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</si>
  <si>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</si>
  <si>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</si>
  <si>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</si>
  <si>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</si>
  <si>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</si>
  <si>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</si>
  <si>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</si>
  <si>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</si>
  <si>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</si>
  <si>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</si>
  <si>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</si>
  <si>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</si>
  <si>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</si>
  <si>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</si>
  <si>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</si>
  <si>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</si>
  <si>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</si>
  <si>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</si>
  <si>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</si>
  <si>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</si>
  <si>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</si>
  <si>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</si>
  <si>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</si>
  <si>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</si>
  <si>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</si>
  <si>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</si>
  <si>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</si>
  <si>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</si>
  <si>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</si>
  <si>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</si>
  <si>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</si>
  <si>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</si>
  <si>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</si>
  <si>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</si>
  <si>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</si>
  <si>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</si>
  <si>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</si>
  <si>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</si>
  <si>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</si>
  <si>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</si>
  <si>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</si>
  <si>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</si>
  <si>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</si>
  <si>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</si>
  <si>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</si>
  <si>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</si>
  <si>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</si>
  <si>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</si>
  <si>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</si>
  <si>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</si>
  <si>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</si>
  <si>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</si>
  <si>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</si>
  <si>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</si>
  <si>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</si>
  <si>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</si>
  <si>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</si>
  <si>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</si>
  <si>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</si>
  <si>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</si>
  <si>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</si>
  <si>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</si>
  <si>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</si>
  <si>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</si>
  <si>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</si>
  <si>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</si>
  <si>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</si>
  <si>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</si>
  <si>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</si>
  <si>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</si>
  <si>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</si>
  <si>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</si>
  <si>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</si>
  <si>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</si>
  <si>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</si>
  <si>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</si>
  <si>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</si>
  <si>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</si>
  <si>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</si>
  <si>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</si>
  <si>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</si>
  <si>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</si>
  <si>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</si>
  <si>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</si>
  <si>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</si>
  <si>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</si>
  <si>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</si>
  <si>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</si>
  <si>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</si>
  <si>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</si>
  <si>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</si>
  <si>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</si>
  <si>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</si>
  <si>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</si>
  <si>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</si>
  <si>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</si>
  <si>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</si>
  <si>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</si>
  <si>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</si>
  <si>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</si>
  <si>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</si>
  <si>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</si>
  <si>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</si>
  <si>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</si>
  <si>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</si>
  <si>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</si>
  <si>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</si>
  <si>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</si>
  <si>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</si>
  <si>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</si>
  <si>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</si>
  <si>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</si>
  <si>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</si>
  <si>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</si>
  <si>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</si>
  <si>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</si>
  <si>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</si>
  <si>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</si>
  <si>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</si>
  <si>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</si>
  <si>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</si>
  <si>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</si>
  <si>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</si>
  <si>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</si>
  <si>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</si>
  <si>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</si>
  <si>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</si>
  <si>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</si>
  <si>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</si>
  <si>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</si>
  <si>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</si>
  <si>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</si>
  <si>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</si>
  <si>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</si>
  <si>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</si>
  <si>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</si>
  <si>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</si>
  <si>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</si>
  <si>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</si>
  <si>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</si>
  <si>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</si>
  <si>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</si>
  <si>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</si>
  <si>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</si>
  <si>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</si>
  <si>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</si>
  <si>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</si>
  <si>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</si>
  <si>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</si>
  <si>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</si>
  <si>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</si>
  <si>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</si>
  <si>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</si>
  <si>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</si>
  <si>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</si>
  <si>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</si>
  <si>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</si>
  <si>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</si>
  <si>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</si>
  <si>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</si>
  <si>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</si>
  <si>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</si>
  <si>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</si>
  <si>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</si>
  <si>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</si>
  <si>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</si>
  <si>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</si>
  <si>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</si>
  <si>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</si>
  <si>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</si>
  <si>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</si>
  <si>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</si>
  <si>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</si>
  <si>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</si>
  <si>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</si>
  <si>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</si>
  <si>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</si>
  <si>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</si>
  <si>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</si>
  <si>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</si>
  <si>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</si>
  <si>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</si>
  <si>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</si>
  <si>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</si>
  <si>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</si>
  <si>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</si>
  <si>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</si>
  <si>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</si>
  <si>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</si>
  <si>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</si>
  <si>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</si>
  <si>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</si>
  <si>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</si>
  <si>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</si>
  <si>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</si>
  <si>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</si>
  <si>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</si>
  <si>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</si>
  <si>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</si>
  <si>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</si>
  <si>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</si>
  <si>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</si>
  <si>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</si>
  <si>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</si>
  <si>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</si>
  <si>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</si>
  <si>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</si>
  <si>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</si>
  <si>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</si>
  <si>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</si>
  <si>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</si>
  <si>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</si>
  <si>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</si>
  <si>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</si>
  <si>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</si>
  <si>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</si>
  <si>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</si>
  <si>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</si>
  <si>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</si>
  <si>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</si>
  <si>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</si>
  <si>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</si>
  <si>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</si>
  <si>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</si>
  <si>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</si>
  <si>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</si>
  <si>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</si>
  <si>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</si>
  <si>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</si>
  <si>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</si>
  <si>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</si>
  <si>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</si>
  <si>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</si>
  <si>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</si>
  <si>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</si>
  <si>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</si>
  <si>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</si>
  <si>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</si>
  <si>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</si>
  <si>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</si>
  <si>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</si>
  <si>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</si>
  <si>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</si>
  <si>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</si>
  <si>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</si>
  <si>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</si>
  <si>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</si>
  <si>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</si>
  <si>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</si>
  <si>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</si>
  <si>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</si>
  <si>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</si>
  <si>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</si>
  <si>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</si>
  <si>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</si>
  <si>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</si>
  <si>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</si>
  <si>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</si>
  <si>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</si>
  <si>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</si>
  <si>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</si>
  <si>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</si>
  <si>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</si>
  <si>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</si>
  <si>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</si>
  <si>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</si>
  <si>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</si>
  <si>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</si>
  <si>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</si>
  <si>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</si>
  <si>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</si>
  <si>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</si>
  <si>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</si>
  <si>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</si>
  <si>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</si>
  <si>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</si>
  <si>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</si>
  <si>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</si>
  <si>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</si>
  <si>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</si>
  <si>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</si>
  <si>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</si>
  <si>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</si>
  <si>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</si>
  <si>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</si>
  <si>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</si>
  <si>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</si>
  <si>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</si>
  <si>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</si>
  <si>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</si>
  <si>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</si>
  <si>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</si>
  <si>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</si>
  <si>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</si>
  <si>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</si>
  <si>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</si>
  <si>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</si>
  <si>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</si>
  <si>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</si>
  <si>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</si>
  <si>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</si>
  <si>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</si>
  <si>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</si>
  <si>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</si>
  <si>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</si>
  <si>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</si>
  <si>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</si>
  <si>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</si>
  <si>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</si>
  <si>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</si>
  <si>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</si>
  <si>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</si>
  <si>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</si>
  <si>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</si>
  <si>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</si>
  <si>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</si>
  <si>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</si>
  <si>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</si>
  <si>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</si>
  <si>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</si>
  <si>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</si>
  <si>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</si>
  <si>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</si>
  <si>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</si>
  <si>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</si>
  <si>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</si>
  <si>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</si>
  <si>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</si>
  <si>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</si>
  <si>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</si>
  <si>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</si>
  <si>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</si>
  <si>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</si>
  <si>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</si>
  <si>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</si>
  <si>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</si>
  <si>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</si>
  <si>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</si>
  <si>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</si>
  <si>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</si>
  <si>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</si>
  <si>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</si>
  <si>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</si>
  <si>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</si>
  <si>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</si>
  <si>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</si>
  <si>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</si>
  <si>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</si>
  <si>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</si>
  <si>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</si>
  <si>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</si>
  <si>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</si>
  <si>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</si>
  <si>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</si>
  <si>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</si>
  <si>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</si>
  <si>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</si>
  <si>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</si>
  <si>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</si>
  <si>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</si>
  <si>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</si>
  <si>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</si>
  <si>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</si>
  <si>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</si>
  <si>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</si>
  <si>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</si>
  <si>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</si>
  <si>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</si>
  <si>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</si>
  <si>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</si>
  <si>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</si>
  <si>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</si>
  <si>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</si>
  <si>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</si>
  <si>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</si>
  <si>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</si>
  <si>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</si>
  <si>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</si>
  <si>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</si>
  <si>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</si>
  <si>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</si>
  <si>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</si>
  <si>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</si>
  <si>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</si>
  <si>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</si>
  <si>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</si>
  <si>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</si>
  <si>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</si>
  <si>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</si>
  <si>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</si>
  <si>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</si>
  <si>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</si>
  <si>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</si>
  <si>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</si>
  <si>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</si>
  <si>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</si>
  <si>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</si>
  <si>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</si>
  <si>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</si>
  <si>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</si>
  <si>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</si>
  <si>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</si>
  <si>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</si>
  <si>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</si>
  <si>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</si>
  <si>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</si>
  <si>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</si>
  <si>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</si>
  <si>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</si>
  <si>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</si>
  <si>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</si>
  <si>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</si>
  <si>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</si>
  <si>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</si>
  <si>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</si>
  <si>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</si>
  <si>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</si>
  <si>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</si>
  <si>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</si>
  <si>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</si>
  <si>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</si>
  <si>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</si>
  <si>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</si>
  <si>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</si>
  <si>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</si>
  <si>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</si>
  <si>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</si>
  <si>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</si>
  <si>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</si>
  <si>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</si>
  <si>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</si>
  <si>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</si>
  <si>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</si>
  <si>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</si>
  <si>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</si>
  <si>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</si>
  <si>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</si>
  <si>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</si>
  <si>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</si>
  <si>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</si>
  <si>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</si>
  <si>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</si>
  <si>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</si>
  <si>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</si>
  <si>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</si>
  <si>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</si>
  <si>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</si>
  <si>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</si>
  <si>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</si>
  <si>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</si>
  <si>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</si>
  <si>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</si>
  <si>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</si>
  <si>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</si>
  <si>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</si>
  <si>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</si>
  <si>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</si>
  <si>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</si>
  <si>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</si>
  <si>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</si>
  <si>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</si>
  <si>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</si>
  <si>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</si>
  <si>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</si>
  <si>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</si>
  <si>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</si>
  <si>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</si>
  <si>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</si>
  <si>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</si>
  <si>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</si>
  <si>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</si>
  <si>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</si>
  <si>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</si>
  <si>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</si>
  <si>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</si>
  <si>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</si>
  <si>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</si>
  <si>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</si>
  <si>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</si>
  <si>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</si>
  <si>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</si>
  <si>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</si>
  <si>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</si>
  <si>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</si>
  <si>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</si>
  <si>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</si>
  <si>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</si>
  <si>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</si>
  <si>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</si>
  <si>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</si>
  <si>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</si>
  <si>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</si>
  <si>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</si>
  <si>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</si>
  <si>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</si>
  <si>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</si>
  <si>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</si>
  <si>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</si>
  <si>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</si>
  <si>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</si>
  <si>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</si>
  <si>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</si>
  <si>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</si>
  <si>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</si>
  <si>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</si>
  <si>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</si>
  <si>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</si>
  <si>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</si>
  <si>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</si>
  <si>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</si>
  <si>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</si>
  <si>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</si>
  <si>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</si>
  <si>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</si>
  <si>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</si>
  <si>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</si>
  <si>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</si>
  <si>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</si>
  <si>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</si>
  <si>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</si>
  <si>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</si>
  <si>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</si>
  <si>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</si>
  <si>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</si>
  <si>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</si>
  <si>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</si>
  <si>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</si>
  <si>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</si>
  <si>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</si>
  <si>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</si>
  <si>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</si>
  <si>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</si>
  <si>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</si>
  <si>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</si>
  <si>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</si>
  <si>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</si>
  <si>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</si>
  <si>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</si>
  <si>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</si>
  <si>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</si>
  <si>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</si>
  <si>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</si>
  <si>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</si>
  <si>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</si>
  <si>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</si>
  <si>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</si>
  <si>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</si>
  <si>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</si>
  <si>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</si>
  <si>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</si>
  <si>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</si>
  <si>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</si>
  <si>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</si>
  <si>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</si>
  <si>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</si>
  <si>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</si>
  <si>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</si>
  <si>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</si>
  <si>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</si>
  <si>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</si>
  <si>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</si>
  <si>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</si>
  <si>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</si>
  <si>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</si>
  <si>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</si>
  <si>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</si>
  <si>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</si>
  <si>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</si>
  <si>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</si>
  <si>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</si>
  <si>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</si>
  <si>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</si>
  <si>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</si>
  <si>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</si>
  <si>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</si>
  <si>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</si>
  <si>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</si>
  <si>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</si>
  <si>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</si>
  <si>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</si>
  <si>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</si>
  <si>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</si>
  <si>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</si>
  <si>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</si>
  <si>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</si>
  <si>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</si>
  <si>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</si>
  <si>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</si>
  <si>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</si>
  <si>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</si>
  <si>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</si>
  <si>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</si>
  <si>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</si>
  <si>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</si>
  <si>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</si>
  <si>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</si>
  <si>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</si>
  <si>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</si>
  <si>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</si>
  <si>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</si>
  <si>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</si>
  <si>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</si>
  <si>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</si>
  <si>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</si>
  <si>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</si>
  <si>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</si>
  <si>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</si>
  <si>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</si>
  <si>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</si>
  <si>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</si>
  <si>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</si>
  <si>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</si>
  <si>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</si>
  <si>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</si>
  <si>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</si>
  <si>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</si>
  <si>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</si>
  <si>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</si>
  <si>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</si>
  <si>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</si>
  <si>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</si>
  <si>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</si>
  <si>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</si>
  <si>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</si>
  <si>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</si>
  <si>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</si>
  <si>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</si>
  <si>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</si>
  <si>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</si>
  <si>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</si>
  <si>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</si>
  <si>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</si>
  <si>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</si>
  <si>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</si>
  <si>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</si>
  <si>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</si>
  <si>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</si>
  <si>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</si>
  <si>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</si>
  <si>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</si>
  <si>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</si>
  <si>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</si>
  <si>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</si>
  <si>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</si>
  <si>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</si>
  <si>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</si>
  <si>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</si>
  <si>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</si>
  <si>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</si>
  <si>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</si>
  <si>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</si>
  <si>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</si>
  <si>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</si>
  <si>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</si>
  <si>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</si>
  <si>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</si>
  <si>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</si>
  <si>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</si>
  <si>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</si>
  <si>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</si>
  <si>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</si>
  <si>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</si>
  <si>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</si>
  <si>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</si>
  <si>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</si>
  <si>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</si>
  <si>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</si>
  <si>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</si>
  <si>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</si>
  <si>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</si>
  <si>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</si>
  <si>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</si>
  <si>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</si>
  <si>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</si>
  <si>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</si>
  <si>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</si>
  <si>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</si>
  <si>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</si>
  <si>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</si>
  <si>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</si>
  <si>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</si>
  <si>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</si>
  <si>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</si>
  <si>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</si>
  <si>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</si>
  <si>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</si>
  <si>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</si>
  <si>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</si>
  <si>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</si>
  <si>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</si>
  <si>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</si>
  <si>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</si>
  <si>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</si>
  <si>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</si>
  <si>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</si>
  <si>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</si>
  <si>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</si>
  <si>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</si>
  <si>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</si>
  <si>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</si>
  <si>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</si>
  <si>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</si>
  <si>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</si>
  <si>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</si>
  <si>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</si>
  <si>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</si>
  <si>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</si>
  <si>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</si>
  <si>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</si>
  <si>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</si>
  <si>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</si>
  <si>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</si>
  <si>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</si>
  <si>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</si>
  <si>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</si>
  <si>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</si>
  <si>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</si>
  <si>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</si>
  <si>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</si>
  <si>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</si>
  <si>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</si>
  <si>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</si>
  <si>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</si>
  <si>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</si>
  <si>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</si>
  <si>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</si>
  <si>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</si>
  <si>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</si>
  <si>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</si>
  <si>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</si>
  <si>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</si>
  <si>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</si>
  <si>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</si>
  <si>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</si>
  <si>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</si>
  <si>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</si>
  <si>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</si>
  <si>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</si>
  <si>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</si>
  <si>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</si>
  <si>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</si>
  <si>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</si>
  <si>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</si>
  <si>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</si>
  <si>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</si>
  <si>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</si>
  <si>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</si>
  <si>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</si>
  <si>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</si>
  <si>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</si>
  <si>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</si>
  <si>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</si>
  <si>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</si>
  <si>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</si>
  <si>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</si>
  <si>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</si>
  <si>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</si>
  <si>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</si>
  <si>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</si>
  <si>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</si>
  <si>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</si>
  <si>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</si>
  <si>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</si>
  <si>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</si>
  <si>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</si>
  <si>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</si>
  <si>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</si>
  <si>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</si>
  <si>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</si>
  <si>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</si>
  <si>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</si>
  <si>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</si>
  <si>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</si>
  <si>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</si>
  <si>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</si>
  <si>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</si>
  <si>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</si>
  <si>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</si>
  <si>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</si>
  <si>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</si>
  <si>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</si>
  <si>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</si>
  <si>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</si>
  <si>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</si>
  <si>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</si>
  <si>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</si>
  <si>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</si>
  <si>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</si>
  <si>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</si>
  <si>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</si>
  <si>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</si>
  <si>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</si>
  <si>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</si>
  <si>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</si>
  <si>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</si>
  <si>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</si>
  <si>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</si>
  <si>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</si>
  <si>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</si>
  <si>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</si>
  <si>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</si>
  <si>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</si>
  <si>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</si>
  <si>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</si>
  <si>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</si>
  <si>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</si>
  <si>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</si>
  <si>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</si>
  <si>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</si>
  <si>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</si>
  <si>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</si>
  <si>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</si>
  <si>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</si>
  <si>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</si>
  <si>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</si>
  <si>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</si>
  <si>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</si>
  <si>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</si>
  <si>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</si>
  <si>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</si>
  <si>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</si>
  <si>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</si>
  <si>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</si>
  <si>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</si>
  <si>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</si>
  <si>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</si>
  <si>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</si>
  <si>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</si>
  <si>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</si>
  <si>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</si>
  <si>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</si>
  <si>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</si>
  <si>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</si>
  <si>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</si>
  <si>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</si>
  <si>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</si>
  <si>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</si>
  <si>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</si>
  <si>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</si>
  <si>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</si>
  <si>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</si>
  <si>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</si>
  <si>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</si>
  <si>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</si>
  <si>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</si>
  <si>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</si>
  <si>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</si>
  <si>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</si>
  <si>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</si>
  <si>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</si>
  <si>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</si>
  <si>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</si>
  <si>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</si>
  <si>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</si>
  <si>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</si>
  <si>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</si>
  <si>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</si>
  <si>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</si>
  <si>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</si>
  <si>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</si>
  <si>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</si>
  <si>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</si>
  <si>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</si>
  <si>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</si>
  <si>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</si>
  <si>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</si>
  <si>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</si>
  <si>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</si>
  <si>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</si>
  <si>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</si>
  <si>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</si>
  <si>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</si>
  <si>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</si>
  <si>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</si>
  <si>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</si>
  <si>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</si>
  <si>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</si>
  <si>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</si>
  <si>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</si>
  <si>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</si>
  <si>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</si>
  <si>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</si>
  <si>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</si>
  <si>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</si>
  <si>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</si>
  <si>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</si>
  <si>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</si>
  <si>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</si>
  <si>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</si>
  <si>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</si>
  <si>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</si>
  <si>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</si>
  <si>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</si>
  <si>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</si>
  <si>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</si>
  <si>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</si>
  <si>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</si>
  <si>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</si>
  <si>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</si>
  <si>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</si>
  <si>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</si>
  <si>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</si>
  <si>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</si>
  <si>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</si>
  <si>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</si>
  <si>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</si>
  <si>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</si>
  <si>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</si>
  <si>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</si>
  <si>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</si>
  <si>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</si>
  <si>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</si>
  <si>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</si>
  <si>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</si>
  <si>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</si>
  <si>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</si>
  <si>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</si>
  <si>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</si>
  <si>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</si>
  <si>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</si>
  <si>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</si>
  <si>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</si>
  <si>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</si>
  <si>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</si>
  <si>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</si>
  <si>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</si>
  <si>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</si>
  <si>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</si>
  <si>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</si>
  <si>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</si>
  <si>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</si>
  <si>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</si>
  <si>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</si>
  <si>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</si>
  <si>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</si>
  <si>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</si>
  <si>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</si>
  <si>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</si>
  <si>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</si>
  <si>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</si>
  <si>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</si>
  <si>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</si>
  <si>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</si>
  <si>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</si>
  <si>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</si>
  <si>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</si>
  <si>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</si>
  <si>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</si>
  <si>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</si>
  <si>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</si>
  <si>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</si>
  <si>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</si>
  <si>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</si>
  <si>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</si>
  <si>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</si>
  <si>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</si>
  <si>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</si>
  <si>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</si>
  <si>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</si>
  <si>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</si>
  <si>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</si>
  <si>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</si>
  <si>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</si>
  <si>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</si>
  <si>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</si>
  <si>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</si>
  <si>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</si>
  <si>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</si>
  <si>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</si>
  <si>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</si>
  <si>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</si>
  <si>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</si>
  <si>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</si>
  <si>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</si>
  <si>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</si>
  <si>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</si>
  <si>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</si>
  <si>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</si>
  <si>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</si>
  <si>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</si>
  <si>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</si>
  <si>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</si>
  <si>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</si>
  <si>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</si>
  <si>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</si>
  <si>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</si>
  <si>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</si>
  <si>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</si>
  <si>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</si>
  <si>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</si>
  <si>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</si>
  <si>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</si>
  <si>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</si>
  <si>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</si>
  <si>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</si>
  <si>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</si>
  <si>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</si>
  <si>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</si>
  <si>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</si>
  <si>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</si>
  <si>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</si>
  <si>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</si>
  <si>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</si>
  <si>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</si>
  <si>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</si>
  <si>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</si>
  <si>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</si>
  <si>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</si>
  <si>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</si>
  <si>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</si>
  <si>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</si>
  <si>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</si>
  <si>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</si>
  <si>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</si>
  <si>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</si>
  <si>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</si>
  <si>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</si>
  <si>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</si>
  <si>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</si>
  <si>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</si>
  <si>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</si>
  <si>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</si>
  <si>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</si>
  <si>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</si>
  <si>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</si>
  <si>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</si>
  <si>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</si>
  <si>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</si>
  <si>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</si>
  <si>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</si>
  <si>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</si>
  <si>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</si>
  <si>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</si>
  <si>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</si>
  <si>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</si>
  <si>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</si>
  <si>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</si>
  <si>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</si>
  <si>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</si>
  <si>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</si>
  <si>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</si>
  <si>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</si>
  <si>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</si>
  <si>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</si>
  <si>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</si>
  <si>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</si>
  <si>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</si>
  <si>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</si>
  <si>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</si>
  <si>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</si>
  <si>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</si>
  <si>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</si>
  <si>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</si>
  <si>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</si>
  <si>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</si>
  <si>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</si>
  <si>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</si>
  <si>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</si>
  <si>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</si>
  <si>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</si>
  <si>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</si>
  <si>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</si>
  <si>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</si>
  <si>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</si>
  <si>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</si>
  <si>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</si>
  <si>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</si>
  <si>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</si>
  <si>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</si>
  <si>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</si>
  <si>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</si>
  <si>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</si>
  <si>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</si>
  <si>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</si>
  <si>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</si>
  <si>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</si>
  <si>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</si>
  <si>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</si>
  <si>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</si>
  <si>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</si>
  <si>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</si>
  <si>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</si>
  <si>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</si>
  <si>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</si>
  <si>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</si>
  <si>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</si>
  <si>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</si>
  <si>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</si>
  <si>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</si>
  <si>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</si>
  <si>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</si>
  <si>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</si>
  <si>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</si>
  <si>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</si>
  <si>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</si>
  <si>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</si>
  <si>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</si>
  <si>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</si>
  <si>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</si>
  <si>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</si>
  <si>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</si>
  <si>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</si>
  <si>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</si>
  <si>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</si>
  <si>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</si>
  <si>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</si>
  <si>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</si>
  <si>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</si>
  <si>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</si>
  <si>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</si>
  <si>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</si>
  <si>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</si>
  <si>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</si>
  <si>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</si>
  <si>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</si>
  <si>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</si>
  <si>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</si>
  <si>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</si>
  <si>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</si>
  <si>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</si>
  <si>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</si>
  <si>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</si>
  <si>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</si>
  <si>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</si>
  <si>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</si>
  <si>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</si>
  <si>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</si>
  <si>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</si>
  <si>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</si>
  <si>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</si>
  <si>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</si>
  <si>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</si>
  <si>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</si>
  <si>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</si>
  <si>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</si>
  <si>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</si>
  <si>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</si>
  <si>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</si>
  <si>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</si>
  <si>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</si>
  <si>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</si>
  <si>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</si>
  <si>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</si>
  <si>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</si>
  <si>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</si>
  <si>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</si>
  <si>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</si>
  <si>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</si>
  <si>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</si>
  <si>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</si>
  <si>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</si>
  <si>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</si>
  <si>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</si>
  <si>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</si>
  <si>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</si>
  <si>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</si>
  <si>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</si>
  <si>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</si>
  <si>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</si>
  <si>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</si>
  <si>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</si>
  <si>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</si>
  <si>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</si>
  <si>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</si>
  <si>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</si>
  <si>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</si>
  <si>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</si>
  <si>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</si>
  <si>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</si>
  <si>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</si>
  <si>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</si>
  <si>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</si>
  <si>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</si>
  <si>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</si>
  <si>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</si>
  <si>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</si>
  <si>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</si>
  <si>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</si>
  <si>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</si>
  <si>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</si>
  <si>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</si>
  <si>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</si>
  <si>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</si>
  <si>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</si>
  <si>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</si>
  <si>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</si>
  <si>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</si>
  <si>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</si>
  <si>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</si>
  <si>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</si>
  <si>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</si>
  <si>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</si>
  <si>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</si>
  <si>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</si>
  <si>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</si>
  <si>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</si>
  <si>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</si>
  <si>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</si>
  <si>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</si>
  <si>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</si>
  <si>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</si>
  <si>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</si>
  <si>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</si>
  <si>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</si>
  <si>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</si>
  <si>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</si>
  <si>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</si>
  <si>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</si>
  <si>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</si>
  <si>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</si>
  <si>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</si>
  <si>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</si>
  <si>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</si>
  <si>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</si>
  <si>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</si>
  <si>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</si>
  <si>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</si>
  <si>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</si>
  <si>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</si>
  <si>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</si>
  <si>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</si>
  <si>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</si>
  <si>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</si>
  <si>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</si>
  <si>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</si>
  <si>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</si>
  <si>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</si>
  <si>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</si>
  <si>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</si>
  <si>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</si>
  <si>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</si>
  <si>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</si>
  <si>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</si>
  <si>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</si>
  <si>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</si>
  <si>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</si>
  <si>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</si>
  <si>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</si>
  <si>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</si>
  <si>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</si>
  <si>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</si>
  <si>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</si>
  <si>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</si>
  <si>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</si>
  <si>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</si>
  <si>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</si>
  <si>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</si>
  <si>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</si>
  <si>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</si>
  <si>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</si>
  <si>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</si>
  <si>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</si>
  <si>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</si>
  <si>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</si>
  <si>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</si>
  <si>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</si>
  <si>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</si>
  <si>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</si>
  <si>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</si>
  <si>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</si>
  <si>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</si>
  <si>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</si>
  <si>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</si>
  <si>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</si>
  <si>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</si>
  <si>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</si>
  <si>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</si>
  <si>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</si>
  <si>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</si>
  <si>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</si>
  <si>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</si>
  <si>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</si>
  <si>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</si>
  <si>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</si>
  <si>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</si>
  <si>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</si>
  <si>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</si>
  <si>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</si>
  <si>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</si>
  <si>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</si>
  <si>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</si>
  <si>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</si>
  <si>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</si>
  <si>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</si>
  <si>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</si>
  <si>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</si>
  <si>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</si>
  <si>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</si>
  <si>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</si>
  <si>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</si>
  <si>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</si>
  <si>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</si>
  <si>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</si>
  <si>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</si>
  <si>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</si>
  <si>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</si>
  <si>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</si>
  <si>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</si>
  <si>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</si>
  <si>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</si>
  <si>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</si>
  <si>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</si>
  <si>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</si>
  <si>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</si>
  <si>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</si>
  <si>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</si>
  <si>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</si>
  <si>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</si>
  <si>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</si>
  <si>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</si>
  <si>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</si>
  <si>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</si>
  <si>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</si>
  <si>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</si>
  <si>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</si>
  <si>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</si>
  <si>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</si>
  <si>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</si>
  <si>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</si>
  <si>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</si>
  <si>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</si>
  <si>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</si>
  <si>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</si>
  <si>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</si>
  <si>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</si>
  <si>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</si>
  <si>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</si>
  <si>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</si>
  <si>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</si>
  <si>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</si>
  <si>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</si>
  <si>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</si>
  <si>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</si>
  <si>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</si>
  <si>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</si>
  <si>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</si>
  <si>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</si>
  <si>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</si>
  <si>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</si>
  <si>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</si>
  <si>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</si>
  <si>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</si>
  <si>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</si>
  <si>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</si>
  <si>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</si>
  <si>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</si>
  <si>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</si>
  <si>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</si>
  <si>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</si>
  <si>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</si>
  <si>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</si>
  <si>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</si>
  <si>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</si>
  <si>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</si>
  <si>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</si>
  <si>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</si>
  <si>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</si>
  <si>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</si>
  <si>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</si>
  <si>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</si>
  <si>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</si>
  <si>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</si>
  <si>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</si>
  <si>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</si>
  <si>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</si>
  <si>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</si>
  <si>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</si>
  <si>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</si>
  <si>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</si>
  <si>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</si>
  <si>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</si>
  <si>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</si>
  <si>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</si>
  <si>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</si>
  <si>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</si>
  <si>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</si>
  <si>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</si>
  <si>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</si>
  <si>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</si>
  <si>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</si>
  <si>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</si>
  <si>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</si>
  <si>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</si>
  <si>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</si>
  <si>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</si>
  <si>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</si>
  <si>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</si>
  <si>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</si>
  <si>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</si>
  <si>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</si>
  <si>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</si>
  <si>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</si>
  <si>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</si>
  <si>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</si>
  <si>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</si>
  <si>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</si>
  <si>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</si>
  <si>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</si>
  <si>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</si>
  <si>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</si>
  <si>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</si>
  <si>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</si>
  <si>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</si>
  <si>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</si>
  <si>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</si>
  <si>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</si>
  <si>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</si>
  <si>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</si>
  <si>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</si>
  <si>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</si>
  <si>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</si>
  <si>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</si>
  <si>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</si>
  <si>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</si>
  <si>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</si>
  <si>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</si>
  <si>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</si>
  <si>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</si>
  <si>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</si>
  <si>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</si>
  <si>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</si>
  <si>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</si>
  <si>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</si>
  <si>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</si>
  <si>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</si>
  <si>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</si>
  <si>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</si>
  <si>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</si>
  <si>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</si>
  <si>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</si>
  <si>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</si>
  <si>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</si>
  <si>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</si>
  <si>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</si>
  <si>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</si>
  <si>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</si>
  <si>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</si>
  <si>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</si>
  <si>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</si>
  <si>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</si>
  <si>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</si>
  <si>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</si>
  <si>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</si>
  <si>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</si>
  <si>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</si>
  <si>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</si>
  <si>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</si>
  <si>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</si>
  <si>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</si>
  <si>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</si>
  <si>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</si>
  <si>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</si>
  <si>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</si>
  <si>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</si>
  <si>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</si>
  <si>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</si>
  <si>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</si>
  <si>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</si>
  <si>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</si>
  <si>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</si>
  <si>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</si>
  <si>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</si>
  <si>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</si>
  <si>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</si>
  <si>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</si>
  <si>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</si>
  <si>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</si>
  <si>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</si>
  <si>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</si>
  <si>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</si>
  <si>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</si>
  <si>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</si>
  <si>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</si>
  <si>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</si>
  <si>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</si>
  <si>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</si>
  <si>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</si>
  <si>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</si>
  <si>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</si>
  <si>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</si>
  <si>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</si>
  <si>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</si>
  <si>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</si>
  <si>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</si>
  <si>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</si>
  <si>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</si>
  <si>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</si>
  <si>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</si>
  <si>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</si>
  <si>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</si>
  <si>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</si>
  <si>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</si>
  <si>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</si>
  <si>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</si>
  <si>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</si>
  <si>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</si>
  <si>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</si>
  <si>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</si>
  <si>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</si>
  <si>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</si>
  <si>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</si>
  <si>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</si>
  <si>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</si>
  <si>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</si>
  <si>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</si>
  <si>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</si>
  <si>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</si>
  <si>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</si>
  <si>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</si>
  <si>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</si>
  <si>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</si>
  <si>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</si>
  <si>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</si>
  <si>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</si>
  <si>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</si>
  <si>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</si>
  <si>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</si>
  <si>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</si>
  <si>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</si>
  <si>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</si>
  <si>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</si>
  <si>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</si>
  <si>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</si>
  <si>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</si>
  <si>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</si>
  <si>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</si>
  <si>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</si>
  <si>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</si>
  <si>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</si>
  <si>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</si>
  <si>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</si>
  <si>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</si>
  <si>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</si>
  <si>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</si>
  <si>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</si>
  <si>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</si>
  <si>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</si>
  <si>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</si>
  <si>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</si>
  <si>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</si>
  <si>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</si>
  <si>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</si>
  <si>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</si>
  <si>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</si>
  <si>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</si>
  <si>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</si>
  <si>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</si>
  <si>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</si>
  <si>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</si>
  <si>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</si>
  <si>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</si>
  <si>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</si>
  <si>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</si>
  <si>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</si>
  <si>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</si>
  <si>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</si>
  <si>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</si>
  <si>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</si>
  <si>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</si>
  <si>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</si>
  <si>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</si>
  <si>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</si>
  <si>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</si>
  <si>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</si>
  <si>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</si>
  <si>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</si>
  <si>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</si>
  <si>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</si>
  <si>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</si>
  <si>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</si>
  <si>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</si>
  <si>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</si>
  <si>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</si>
  <si>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</si>
  <si>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</si>
  <si>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</si>
  <si>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</si>
  <si>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</si>
  <si>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</si>
  <si>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</si>
  <si>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</si>
  <si>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</si>
  <si>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</si>
  <si>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</si>
  <si>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</si>
  <si>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</si>
  <si>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</si>
  <si>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</si>
  <si>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</si>
  <si>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</si>
  <si>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</si>
  <si>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</si>
  <si>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</si>
  <si>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</si>
  <si>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</si>
  <si>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</si>
  <si>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</si>
  <si>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</si>
  <si>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</si>
  <si>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</si>
  <si>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</si>
  <si>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</si>
  <si>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</si>
  <si>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</si>
  <si>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</si>
  <si>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</si>
  <si>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</si>
  <si>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</si>
  <si>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</si>
  <si>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</si>
  <si>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</si>
  <si>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</si>
  <si>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</si>
  <si>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</si>
  <si>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</si>
  <si>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</si>
  <si>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</si>
  <si>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</si>
  <si>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</si>
  <si>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</si>
  <si>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</si>
  <si>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</si>
  <si>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</si>
  <si>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</si>
  <si>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</si>
  <si>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</si>
  <si>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</si>
  <si>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</si>
  <si>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</si>
  <si>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</si>
  <si>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</si>
  <si>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</si>
  <si>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</si>
  <si>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</si>
  <si>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</si>
  <si>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</si>
  <si>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</si>
  <si>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</si>
  <si>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</si>
  <si>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</si>
  <si>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</si>
  <si>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</si>
  <si>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</si>
  <si>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</si>
  <si>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</si>
  <si>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</si>
  <si>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</si>
  <si>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</si>
  <si>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</si>
  <si>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</si>
  <si>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</si>
  <si>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</si>
  <si>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</si>
  <si>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</si>
  <si>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</si>
  <si>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</si>
  <si>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</si>
  <si>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</si>
  <si>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</si>
  <si>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</si>
  <si>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</si>
  <si>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</si>
  <si>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</si>
  <si>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</si>
  <si>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</si>
  <si>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</si>
  <si>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</si>
  <si>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</si>
  <si>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</si>
  <si>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</si>
  <si>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</si>
  <si>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</si>
  <si>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</si>
  <si>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</si>
  <si>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</si>
  <si>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</si>
  <si>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</si>
  <si>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</si>
  <si>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</si>
  <si>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</si>
  <si>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</si>
  <si>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</si>
  <si>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</si>
  <si>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</si>
  <si>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</si>
  <si>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</si>
  <si>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</si>
  <si>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</si>
  <si>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</si>
  <si>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</si>
  <si>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</si>
  <si>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</si>
  <si>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</si>
  <si>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</si>
  <si>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</si>
  <si>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</si>
  <si>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</si>
  <si>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</si>
  <si>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</si>
  <si>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</si>
  <si>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</si>
  <si>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</si>
  <si>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</si>
  <si>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</si>
  <si>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</si>
  <si>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</si>
  <si>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</si>
  <si>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</si>
  <si>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</si>
  <si>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</si>
  <si>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</si>
  <si>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</si>
  <si>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</si>
  <si>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</si>
  <si>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</si>
  <si>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</si>
  <si>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</si>
  <si>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</si>
  <si>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</si>
  <si>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</si>
  <si>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</si>
  <si>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</si>
  <si>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</si>
  <si>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</si>
  <si>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</si>
  <si>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</si>
  <si>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</si>
  <si>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</si>
  <si>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</si>
  <si>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</si>
  <si>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</si>
  <si>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</si>
  <si>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</si>
  <si>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</si>
  <si>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</si>
  <si>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</si>
  <si>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</si>
  <si>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</si>
  <si>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</si>
  <si>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</si>
  <si>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</si>
  <si>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</si>
  <si>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</si>
  <si>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</si>
  <si>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</si>
  <si>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</si>
  <si>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</si>
  <si>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</si>
  <si>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</si>
  <si>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</si>
  <si>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</si>
  <si>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</si>
  <si>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</si>
  <si>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</si>
  <si>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</si>
  <si>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</si>
  <si>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</si>
  <si>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</si>
  <si>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</si>
  <si>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</si>
  <si>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</si>
  <si>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</si>
  <si>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</si>
  <si>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</si>
  <si>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</si>
  <si>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</si>
  <si>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</si>
  <si>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</si>
  <si>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</si>
  <si>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</si>
  <si>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</si>
  <si>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</si>
  <si>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</si>
  <si>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</si>
  <si>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</si>
  <si>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</si>
  <si>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</si>
  <si>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</si>
  <si>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</si>
  <si>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</si>
  <si>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</si>
  <si>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</si>
  <si>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</si>
  <si>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</si>
  <si>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</si>
  <si>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</si>
  <si>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</si>
  <si>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</si>
  <si>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</si>
  <si>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</si>
  <si>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</si>
  <si>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</si>
  <si>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</si>
  <si>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</si>
  <si>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</si>
  <si>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</si>
  <si>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</si>
  <si>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</si>
  <si>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</si>
  <si>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</si>
  <si>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</si>
  <si>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</si>
  <si>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</si>
  <si>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</si>
  <si>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</si>
  <si>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</si>
  <si>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</si>
  <si>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</si>
  <si>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</si>
  <si>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</si>
  <si>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</si>
  <si>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</si>
  <si>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</si>
  <si>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</si>
  <si>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</si>
  <si>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</si>
  <si>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</si>
  <si>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</si>
  <si>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</si>
  <si>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</si>
  <si>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</si>
  <si>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</si>
  <si>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</si>
  <si>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</si>
  <si>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</si>
  <si>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</si>
  <si>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</si>
  <si>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</si>
  <si>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</si>
  <si>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</si>
  <si>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</si>
  <si>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</si>
  <si>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</si>
  <si>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</si>
  <si>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</si>
  <si>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</si>
  <si>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</si>
  <si>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</si>
  <si>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</si>
  <si>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</si>
  <si>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</si>
  <si>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</si>
  <si>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</si>
  <si>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</si>
  <si>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</si>
  <si>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</si>
  <si>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</si>
  <si>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</si>
  <si>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</si>
  <si>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</si>
  <si>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</si>
  <si>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</si>
  <si>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</si>
  <si>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</si>
  <si>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</si>
  <si>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</si>
  <si>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</si>
  <si>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</si>
  <si>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</si>
  <si>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</si>
  <si>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</si>
  <si>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</si>
  <si>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</si>
  <si>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</si>
  <si>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</si>
  <si>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</si>
  <si>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</si>
  <si>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</si>
  <si>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</si>
  <si>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</si>
  <si>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</si>
  <si>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</si>
  <si>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</si>
  <si>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</si>
  <si>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</si>
  <si>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</si>
  <si>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</si>
  <si>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</si>
  <si>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</si>
  <si>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</si>
  <si>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</si>
  <si>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</si>
  <si>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</si>
  <si>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</si>
  <si>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</si>
  <si>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</si>
  <si>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</si>
  <si>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</si>
  <si>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</si>
  <si>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</si>
  <si>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</si>
  <si>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</si>
  <si>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</si>
  <si>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</si>
  <si>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</si>
  <si>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</si>
  <si>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</si>
  <si>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</si>
  <si>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</si>
  <si>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</si>
  <si>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</si>
  <si>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</si>
  <si>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</si>
  <si>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</si>
  <si>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</si>
  <si>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</si>
  <si>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</si>
  <si>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</si>
  <si>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</si>
  <si>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</si>
  <si>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</si>
  <si>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</si>
  <si>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</si>
  <si>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</si>
  <si>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</si>
  <si>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</si>
  <si>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</si>
  <si>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</si>
  <si>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</si>
  <si>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</si>
  <si>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</si>
  <si>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</si>
  <si>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</si>
  <si>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</si>
  <si>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</si>
  <si>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</si>
  <si>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</si>
  <si>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</si>
  <si>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</si>
  <si>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</si>
  <si>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</si>
  <si>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</si>
  <si>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</si>
  <si>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</si>
  <si>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</si>
  <si>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</si>
  <si>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</si>
  <si>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</si>
  <si>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</si>
  <si>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</si>
  <si>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</si>
  <si>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</si>
  <si>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</si>
  <si>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</si>
  <si>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</si>
  <si>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</si>
  <si>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</si>
  <si>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</si>
  <si>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</si>
  <si>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</si>
  <si>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</si>
  <si>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</si>
  <si>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</si>
  <si>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</si>
  <si>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</si>
  <si>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</si>
  <si>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</si>
  <si>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</si>
  <si>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</si>
  <si>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</si>
  <si>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</si>
  <si>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</si>
  <si>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</si>
  <si>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</si>
  <si>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</si>
  <si>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</si>
  <si>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</si>
  <si>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</si>
  <si>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</si>
  <si>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</si>
  <si>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</si>
  <si>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</si>
  <si>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</si>
  <si>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</si>
  <si>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</si>
  <si>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</si>
  <si>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</si>
  <si>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</si>
  <si>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</si>
  <si>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</si>
  <si>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</si>
  <si>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</si>
  <si>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</si>
  <si>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</si>
  <si>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</si>
  <si>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</si>
  <si>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</si>
  <si>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</si>
  <si>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</si>
  <si>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</si>
  <si>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</si>
  <si>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</si>
  <si>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</si>
  <si>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</si>
  <si>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</si>
  <si>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</si>
  <si>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</si>
  <si>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</si>
  <si>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</si>
  <si>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</si>
  <si>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</si>
  <si>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</si>
  <si>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</si>
  <si>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</si>
  <si>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</si>
  <si>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</si>
  <si>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</si>
  <si>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</si>
  <si>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</si>
  <si>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</si>
  <si>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</si>
  <si>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</si>
  <si>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</si>
  <si>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</si>
  <si>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</si>
  <si>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</si>
  <si>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</si>
  <si>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</si>
  <si>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</si>
  <si>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</si>
  <si>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</si>
  <si>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</si>
  <si>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</si>
  <si>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</si>
  <si>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</si>
  <si>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</si>
  <si>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</si>
  <si>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</si>
  <si>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</si>
  <si>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</si>
  <si>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</si>
  <si>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</si>
  <si>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</si>
  <si>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</si>
  <si>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</si>
  <si>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</si>
  <si>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</si>
  <si>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</si>
  <si>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</si>
  <si>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</si>
  <si>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</si>
  <si>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</si>
  <si>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</si>
  <si>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</si>
  <si>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</si>
  <si>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</si>
  <si>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</si>
  <si>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</si>
  <si>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</si>
  <si>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</si>
  <si>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</si>
  <si>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</si>
  <si>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</si>
  <si>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</si>
  <si>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</si>
  <si>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</si>
  <si>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</si>
  <si>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</si>
  <si>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</si>
  <si>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</si>
  <si>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</si>
  <si>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</si>
  <si>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</si>
  <si>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</si>
  <si>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</si>
  <si>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</si>
  <si>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</si>
  <si>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</si>
  <si>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</si>
  <si>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</si>
  <si>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</si>
  <si>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</si>
  <si>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</si>
  <si>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</si>
  <si>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</si>
  <si>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</si>
  <si>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</si>
  <si>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</si>
  <si>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</si>
  <si>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</si>
  <si>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</si>
  <si>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</si>
  <si>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</si>
  <si>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</si>
  <si>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</si>
  <si>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</si>
  <si>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</si>
  <si>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</si>
  <si>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</si>
  <si>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</si>
  <si>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</si>
  <si>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</si>
  <si>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</si>
  <si>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</si>
  <si>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</si>
  <si>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</si>
  <si>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</si>
  <si>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</si>
  <si>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</si>
  <si>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</si>
  <si>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</si>
  <si>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</si>
  <si>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</si>
  <si>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</si>
  <si>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</si>
  <si>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</si>
  <si>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</si>
  <si>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</si>
  <si>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</si>
  <si>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</si>
  <si>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</si>
  <si>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</si>
  <si>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</si>
  <si>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</si>
  <si>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</si>
  <si>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</si>
  <si>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</si>
  <si>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</si>
  <si>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</si>
  <si>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</si>
  <si>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</si>
  <si>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</si>
  <si>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</si>
  <si>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</si>
  <si>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</si>
  <si>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</si>
  <si>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</si>
  <si>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</si>
  <si>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</si>
  <si>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</si>
  <si>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</si>
  <si>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</si>
  <si>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</si>
  <si>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</si>
  <si>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</si>
  <si>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</si>
  <si>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</si>
  <si>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</si>
  <si>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</si>
  <si>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</si>
  <si>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</si>
  <si>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</si>
  <si>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</si>
  <si>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</si>
  <si>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</si>
  <si>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</si>
  <si>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</si>
  <si>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</si>
  <si>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</si>
  <si>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</si>
  <si>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</si>
  <si>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</si>
  <si>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</si>
  <si>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</si>
  <si>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</si>
  <si>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</si>
  <si>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</si>
  <si>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</si>
  <si>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</si>
  <si>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</si>
  <si>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</si>
  <si>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</si>
  <si>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</si>
  <si>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</si>
  <si>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</si>
  <si>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</si>
  <si>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</si>
  <si>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</si>
  <si>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</si>
  <si>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</si>
  <si>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</si>
  <si>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</si>
  <si>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</si>
  <si>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</si>
  <si>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</si>
  <si>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</si>
  <si>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</si>
  <si>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</si>
  <si>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</si>
  <si>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</si>
  <si>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</si>
  <si>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</si>
  <si>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</si>
  <si>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</si>
  <si>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</si>
  <si>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</si>
  <si>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</si>
  <si>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</si>
  <si>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</si>
  <si>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</si>
  <si>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</si>
  <si>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</si>
  <si>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</si>
  <si>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</si>
  <si>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</si>
  <si>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</si>
  <si>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</si>
  <si>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</si>
  <si>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</si>
  <si>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</si>
  <si>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</si>
  <si>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</si>
  <si>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</si>
  <si>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</si>
  <si>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</si>
  <si>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</si>
  <si>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</si>
  <si>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</si>
  <si>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</si>
  <si>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</si>
  <si>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</si>
  <si>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</si>
  <si>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</si>
  <si>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</si>
  <si>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</si>
  <si>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</si>
  <si>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</si>
  <si>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</si>
  <si>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</si>
  <si>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</si>
  <si>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</si>
  <si>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</si>
  <si>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</si>
  <si>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</si>
  <si>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</si>
  <si>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</si>
  <si>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</si>
  <si>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</si>
  <si>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</si>
  <si>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</si>
  <si>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</si>
  <si>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</si>
  <si>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</si>
  <si>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</si>
  <si>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</si>
  <si>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</si>
  <si>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</si>
  <si>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</si>
  <si>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</si>
  <si>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</si>
  <si>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</si>
  <si>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</si>
  <si>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</si>
  <si>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</si>
  <si>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</si>
  <si>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</si>
  <si>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</si>
  <si>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</si>
  <si>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</si>
  <si>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</si>
  <si>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</si>
  <si>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</si>
  <si>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</si>
  <si>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</si>
  <si>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</si>
  <si>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</si>
  <si>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</si>
  <si>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</si>
  <si>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</si>
  <si>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</si>
  <si>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</si>
  <si>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</si>
  <si>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</si>
  <si>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</si>
  <si>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</si>
  <si>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</si>
  <si>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</si>
  <si>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</si>
  <si>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</si>
  <si>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</si>
  <si>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</si>
  <si>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</si>
  <si>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</si>
  <si>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</si>
  <si>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</si>
  <si>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</si>
  <si>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</si>
  <si>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</si>
  <si>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</si>
  <si>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</si>
  <si>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</si>
  <si>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</si>
  <si>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</si>
  <si>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</si>
  <si>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</si>
  <si>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</si>
  <si>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</si>
  <si>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</si>
  <si>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</si>
  <si>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</si>
  <si>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</si>
  <si>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</si>
  <si>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</si>
  <si>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</si>
  <si>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</si>
  <si>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</si>
  <si>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</si>
  <si>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</si>
  <si>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</si>
  <si>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</si>
  <si>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</si>
  <si>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</si>
  <si>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</si>
  <si>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</si>
  <si>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</si>
  <si>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</si>
  <si>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</si>
  <si>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</si>
  <si>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</si>
  <si>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</si>
  <si>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</si>
  <si>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</si>
  <si>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</si>
  <si>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</si>
  <si>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</si>
  <si>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</si>
  <si>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</si>
  <si>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</si>
  <si>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</si>
  <si>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</si>
  <si>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</si>
  <si>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</si>
  <si>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</si>
  <si>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</si>
  <si>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</si>
  <si>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</si>
  <si>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</si>
  <si>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</si>
  <si>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</si>
  <si>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</si>
  <si>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</si>
  <si>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</si>
  <si>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</si>
  <si>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</si>
  <si>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</si>
  <si>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</si>
  <si>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</si>
  <si>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</si>
  <si>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</si>
  <si>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</si>
  <si>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</si>
  <si>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</si>
  <si>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</si>
  <si>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</si>
  <si>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</si>
  <si>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</si>
  <si>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</si>
  <si>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</si>
  <si>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</si>
  <si>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</si>
  <si>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</si>
  <si>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</si>
  <si>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</si>
  <si>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</si>
  <si>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</si>
  <si>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</si>
  <si>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</si>
  <si>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</si>
  <si>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</si>
  <si>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</si>
  <si>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</si>
  <si>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</si>
  <si>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</si>
  <si>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</si>
  <si>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</si>
  <si>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</si>
  <si>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</si>
  <si>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</si>
  <si>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</si>
  <si>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</si>
  <si>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</si>
  <si>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</si>
  <si>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</si>
  <si>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</si>
  <si>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</si>
  <si>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</si>
  <si>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</si>
  <si>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</si>
  <si>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</si>
  <si>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</si>
  <si>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</si>
  <si>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</si>
  <si>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</si>
  <si>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</si>
  <si>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</si>
  <si>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</si>
  <si>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</si>
  <si>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</si>
  <si>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</si>
  <si>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</si>
  <si>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</si>
  <si>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</si>
  <si>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</si>
  <si>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</si>
  <si>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</si>
  <si>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</si>
  <si>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</si>
  <si>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</si>
  <si>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</si>
  <si>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</si>
  <si>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</si>
  <si>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</si>
  <si>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</si>
  <si>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</si>
  <si>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</si>
  <si>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</si>
  <si>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</si>
  <si>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</si>
  <si>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</si>
  <si>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</si>
  <si>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</si>
  <si>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</si>
  <si>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</si>
  <si>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</si>
  <si>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</si>
  <si>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</si>
  <si>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</si>
  <si>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</si>
  <si>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</si>
  <si>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</si>
  <si>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</si>
  <si>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</si>
  <si>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</si>
  <si>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</si>
  <si>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</si>
  <si>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</si>
  <si>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</si>
  <si>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</si>
  <si>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</si>
  <si>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</si>
  <si>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</si>
  <si>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</si>
  <si>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</si>
  <si>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</si>
  <si>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</si>
  <si>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</si>
  <si>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</si>
  <si>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</si>
  <si>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</si>
  <si>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</si>
  <si>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</si>
  <si>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</si>
  <si>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</si>
  <si>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</si>
  <si>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</si>
  <si>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</si>
  <si>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</si>
  <si>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</si>
  <si>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</si>
  <si>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</si>
  <si>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</si>
  <si>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</si>
  <si>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</si>
  <si>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</si>
  <si>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</si>
  <si>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</si>
  <si>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</si>
  <si>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</si>
  <si>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</si>
  <si>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</si>
  <si>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</si>
  <si>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</si>
  <si>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</si>
  <si>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</si>
  <si>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</si>
  <si>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</si>
  <si>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</si>
  <si>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</si>
  <si>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</si>
  <si>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</si>
  <si>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</si>
  <si>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</si>
  <si>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</si>
  <si>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</si>
  <si>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</si>
  <si>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</si>
  <si>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</si>
  <si>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</si>
  <si>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</si>
  <si>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</si>
  <si>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</si>
  <si>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</si>
  <si>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</si>
  <si>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</si>
  <si>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</si>
  <si>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</si>
  <si>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</si>
  <si>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</si>
  <si>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</si>
  <si>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</si>
  <si>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</si>
  <si>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</si>
  <si>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</si>
  <si>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</si>
  <si>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</si>
  <si>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</si>
  <si>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</si>
  <si>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</si>
  <si>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</si>
  <si>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</si>
  <si>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</si>
  <si>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</si>
  <si>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</si>
  <si>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</si>
  <si>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</si>
  <si>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</si>
  <si>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</si>
  <si>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</si>
  <si>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</si>
  <si>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</si>
  <si>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</si>
  <si>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</si>
  <si>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</si>
  <si>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</si>
  <si>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</si>
  <si>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</si>
  <si>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</si>
  <si>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</si>
  <si>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</si>
  <si>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</si>
  <si>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</si>
  <si>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</si>
  <si>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</si>
  <si>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</si>
  <si>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</si>
  <si>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</si>
  <si>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</si>
  <si>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</si>
  <si>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</si>
  <si>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</si>
  <si>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</si>
  <si>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</si>
  <si>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</si>
  <si>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</si>
  <si>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</si>
  <si>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</si>
  <si>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</si>
  <si>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</si>
  <si>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</si>
  <si>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</si>
  <si>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</si>
  <si>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</si>
  <si>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</si>
  <si>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</si>
  <si>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</si>
  <si>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</si>
  <si>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</si>
  <si>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</si>
  <si>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</si>
  <si>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</si>
  <si>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</si>
  <si>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</si>
  <si>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</si>
  <si>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</si>
  <si>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</si>
  <si>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</si>
  <si>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</si>
  <si>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</si>
  <si>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</si>
  <si>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</si>
  <si>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</si>
  <si>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</si>
  <si>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</si>
  <si>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</si>
  <si>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</si>
  <si>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</si>
  <si>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</si>
  <si>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</si>
  <si>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</si>
  <si>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</si>
  <si>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</si>
  <si>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</si>
  <si>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</si>
  <si>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</si>
  <si>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</si>
  <si>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</si>
  <si>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</si>
  <si>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</si>
  <si>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</si>
  <si>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</si>
  <si>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</si>
  <si>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</si>
  <si>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</si>
  <si>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</si>
  <si>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</si>
  <si>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</si>
  <si>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</si>
  <si>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</si>
  <si>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</si>
  <si>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</si>
  <si>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</si>
  <si>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</si>
  <si>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</si>
  <si>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</si>
  <si>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</si>
  <si>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</si>
  <si>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</si>
  <si>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</si>
  <si>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</si>
  <si>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</si>
  <si>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</si>
  <si>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</si>
  <si>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</si>
  <si>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</si>
  <si>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</si>
  <si>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</si>
  <si>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</si>
  <si>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</si>
  <si>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</si>
  <si>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</si>
  <si>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</si>
  <si>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</si>
  <si>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</si>
  <si>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</si>
  <si>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</si>
  <si>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</si>
  <si>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</si>
  <si>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</si>
  <si>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</si>
  <si>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</si>
  <si>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</si>
  <si>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</si>
  <si>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</si>
  <si>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</si>
  <si>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</si>
  <si>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</si>
  <si>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</si>
  <si>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</si>
  <si>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</si>
  <si>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</si>
  <si>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</si>
  <si>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</si>
  <si>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</si>
  <si>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</si>
  <si>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</si>
  <si>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</si>
  <si>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</si>
  <si>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</si>
  <si>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</si>
  <si>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</si>
  <si>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</si>
  <si>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</si>
  <si>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</si>
  <si>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</si>
  <si>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</si>
  <si>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</si>
  <si>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</si>
  <si>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</si>
  <si>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</si>
  <si>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</si>
  <si>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</si>
  <si>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</si>
  <si>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</si>
  <si>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</si>
  <si>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</si>
  <si>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</si>
  <si>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</si>
  <si>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</si>
  <si>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</si>
  <si>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</si>
  <si>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</si>
  <si>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</si>
  <si>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</si>
  <si>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</si>
  <si>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</si>
  <si>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</si>
  <si>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</si>
  <si>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</si>
  <si>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</si>
  <si>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</si>
  <si>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</si>
  <si>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</si>
  <si>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</si>
  <si>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</si>
  <si>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</si>
  <si>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</si>
  <si>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</si>
  <si>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</si>
  <si>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</si>
  <si>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</si>
  <si>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</si>
  <si>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</si>
  <si>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</si>
  <si>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</si>
  <si>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</si>
  <si>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</si>
  <si>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</si>
  <si>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</si>
  <si>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</si>
  <si>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</si>
  <si>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</si>
  <si>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</si>
  <si>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</si>
  <si>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</si>
  <si>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</si>
  <si>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</si>
  <si>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</si>
  <si>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</si>
  <si>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</si>
  <si>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</si>
  <si>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</si>
  <si>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</si>
  <si>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</si>
  <si>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</si>
  <si>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</si>
  <si>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</si>
  <si>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</si>
  <si>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</si>
  <si>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</si>
  <si>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</si>
  <si>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</si>
  <si>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</si>
  <si>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</si>
  <si>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</si>
  <si>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</si>
  <si>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</si>
  <si>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</si>
  <si>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</si>
  <si>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</si>
  <si>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</si>
  <si>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</si>
  <si>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</si>
  <si>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</si>
  <si>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</si>
  <si>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</si>
  <si>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</si>
  <si>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</si>
  <si>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</si>
  <si>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</si>
  <si>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</si>
  <si>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</si>
  <si>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</si>
  <si>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</si>
  <si>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</si>
  <si>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</si>
  <si>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</si>
  <si>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</si>
  <si>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</si>
  <si>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</si>
  <si>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</si>
  <si>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</si>
  <si>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</si>
  <si>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</si>
  <si>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</si>
  <si>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</si>
  <si>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</si>
  <si>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</si>
  <si>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</si>
  <si>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</si>
  <si>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</si>
  <si>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</si>
  <si>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</si>
  <si>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</si>
  <si>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</si>
  <si>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</si>
  <si>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</si>
  <si>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</si>
  <si>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</si>
  <si>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</si>
  <si>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</si>
  <si>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</si>
  <si>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</si>
  <si>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</si>
  <si>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</si>
  <si>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</si>
  <si>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</si>
  <si>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</si>
  <si>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</si>
  <si>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</si>
  <si>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</si>
  <si>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</si>
  <si>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</si>
  <si>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</si>
  <si>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</si>
  <si>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</si>
  <si>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</si>
  <si>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</si>
  <si>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</si>
  <si>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</si>
  <si>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</si>
  <si>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</si>
  <si>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</si>
  <si>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</si>
  <si>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</si>
  <si>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</si>
  <si>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</si>
  <si>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</si>
  <si>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</si>
  <si>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</si>
  <si>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</si>
  <si>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</si>
  <si>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</si>
  <si>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</si>
  <si>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</si>
  <si>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</si>
  <si>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</si>
  <si>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</si>
  <si>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</si>
  <si>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</si>
  <si>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</si>
  <si>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</si>
  <si>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</si>
  <si>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</si>
  <si>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</si>
  <si>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</si>
  <si>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</si>
  <si>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</si>
  <si>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</si>
  <si>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</si>
  <si>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</si>
  <si>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</si>
  <si>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</si>
  <si>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</si>
  <si>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</si>
  <si>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</si>
  <si>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</si>
  <si>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</si>
  <si>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</si>
  <si>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</si>
  <si>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</si>
  <si>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</si>
  <si>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</si>
  <si>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</si>
  <si>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</si>
  <si>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</si>
  <si>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</si>
  <si>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</si>
  <si>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</si>
  <si>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</si>
  <si>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</si>
  <si>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</si>
  <si>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</si>
  <si>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</si>
  <si>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</si>
  <si>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</si>
  <si>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</si>
  <si>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</si>
  <si>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</si>
  <si>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</si>
  <si>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</si>
  <si>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</si>
  <si>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</si>
  <si>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</si>
  <si>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</si>
  <si>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</si>
  <si>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</si>
  <si>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</si>
  <si>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</si>
  <si>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</si>
  <si>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</si>
  <si>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</si>
  <si>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</si>
  <si>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</si>
  <si>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</si>
  <si>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</si>
  <si>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</si>
  <si>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</si>
  <si>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</si>
  <si>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</si>
  <si>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</si>
  <si>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</si>
  <si>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</si>
  <si>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</si>
  <si>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</si>
  <si>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</si>
  <si>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</si>
  <si>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</si>
  <si>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</si>
  <si>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</si>
  <si>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</si>
  <si>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</si>
  <si>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</si>
  <si>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</si>
  <si>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</si>
  <si>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</si>
  <si>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</si>
  <si>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</si>
  <si>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</si>
  <si>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</si>
  <si>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</si>
  <si>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</si>
  <si>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</si>
  <si>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</si>
  <si>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</si>
  <si>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</si>
  <si>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</si>
  <si>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</si>
  <si>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</si>
  <si>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</si>
  <si>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</si>
  <si>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</si>
  <si>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</si>
  <si>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</si>
  <si>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</si>
  <si>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</si>
  <si>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</si>
  <si>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</si>
  <si>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</si>
  <si>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</si>
  <si>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</si>
  <si>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</si>
  <si>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</si>
  <si>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</si>
  <si>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</si>
  <si>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</si>
  <si>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</si>
  <si>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</si>
  <si>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</si>
  <si>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</si>
  <si>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</si>
  <si>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</si>
  <si>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</si>
  <si>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</si>
  <si>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</si>
  <si>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</si>
  <si>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</si>
  <si>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</si>
  <si>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</si>
  <si>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</si>
  <si>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</si>
  <si>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</si>
  <si>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</si>
  <si>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</si>
  <si>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</si>
  <si>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</si>
  <si>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</si>
  <si>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</si>
  <si>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</si>
  <si>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</si>
  <si>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</si>
  <si>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</si>
  <si>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</si>
  <si>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</si>
  <si>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</si>
  <si>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</si>
  <si>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</si>
  <si>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</si>
  <si>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</si>
  <si>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</si>
  <si>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</si>
  <si>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</si>
  <si>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</si>
  <si>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</si>
  <si>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</si>
  <si>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</si>
  <si>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</si>
  <si>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</si>
  <si>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</si>
  <si>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</si>
  <si>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</si>
  <si>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</si>
  <si>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</si>
  <si>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</si>
  <si>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</si>
  <si>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</si>
  <si>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</si>
  <si>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</si>
  <si>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</si>
  <si>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</si>
  <si>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</si>
  <si>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</si>
  <si>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</si>
  <si>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</si>
  <si>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</si>
  <si>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</si>
  <si>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</si>
  <si>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</si>
  <si>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</si>
  <si>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</si>
  <si>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</si>
  <si>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</si>
  <si>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</si>
  <si>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</si>
  <si>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</si>
  <si>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</si>
  <si>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</si>
  <si>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</si>
  <si>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</si>
  <si>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</si>
  <si>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</si>
  <si>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</si>
  <si>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</si>
  <si>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</si>
  <si>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</si>
  <si>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</si>
  <si>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</si>
  <si>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</si>
  <si>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</si>
  <si>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</si>
  <si>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</si>
  <si>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</si>
  <si>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</si>
  <si>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</si>
  <si>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</si>
  <si>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</si>
  <si>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</si>
  <si>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</si>
  <si>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</si>
  <si>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</si>
  <si>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</si>
  <si>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</si>
  <si>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</si>
  <si>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</si>
  <si>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</si>
  <si>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</si>
  <si>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</si>
  <si>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</si>
  <si>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</si>
  <si>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</si>
  <si>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</si>
  <si>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</si>
  <si>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</si>
  <si>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</si>
  <si>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</si>
  <si>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</si>
  <si>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</si>
  <si>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</si>
  <si>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</si>
  <si>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</si>
  <si>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</si>
  <si>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</si>
  <si>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</si>
  <si>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</si>
  <si>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</si>
  <si>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</si>
  <si>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</si>
  <si>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</si>
  <si>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</si>
  <si>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</si>
  <si>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</si>
  <si>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</si>
  <si>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</si>
  <si>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</si>
  <si>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</si>
  <si>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</si>
  <si>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</si>
  <si>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</si>
  <si>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</si>
  <si>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</si>
  <si>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</si>
  <si>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</si>
  <si>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</si>
  <si>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</si>
  <si>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</si>
  <si>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</si>
  <si>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</si>
  <si>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</si>
  <si>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</si>
  <si>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</si>
  <si>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</si>
  <si>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</si>
  <si>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</si>
  <si>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</si>
  <si>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</si>
  <si>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</si>
  <si>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</si>
  <si>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</si>
  <si>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</si>
  <si>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</si>
  <si>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</si>
  <si>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</si>
  <si>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</si>
  <si>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</si>
  <si>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</si>
  <si>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</si>
  <si>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</si>
  <si>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</si>
  <si>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</si>
  <si>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</si>
  <si>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</si>
  <si>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</si>
  <si>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</si>
  <si>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</si>
  <si>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</si>
  <si>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</si>
  <si>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</si>
  <si>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</si>
  <si>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</si>
  <si>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</si>
  <si>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</si>
  <si>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</si>
  <si>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</si>
  <si>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</si>
  <si>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</si>
  <si>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</si>
  <si>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</si>
  <si>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</si>
  <si>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</si>
  <si>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</si>
  <si>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</si>
  <si>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</si>
  <si>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</si>
  <si>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</si>
  <si>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</si>
  <si>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</si>
  <si>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</si>
  <si>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</si>
  <si>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</si>
  <si>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</si>
  <si>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</si>
  <si>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</si>
  <si>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</si>
  <si>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</si>
  <si>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</si>
  <si>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</si>
  <si>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</si>
  <si>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</si>
  <si>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</si>
  <si>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</si>
  <si>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</si>
  <si>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</si>
  <si>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</si>
  <si>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</si>
  <si>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</si>
  <si>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</si>
  <si>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</si>
  <si>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</si>
  <si>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</si>
  <si>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</si>
  <si>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</si>
  <si>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</si>
  <si>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</si>
  <si>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</si>
  <si>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</si>
  <si>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</si>
  <si>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</si>
  <si>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</si>
  <si>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</si>
  <si>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</si>
  <si>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</si>
  <si>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</si>
  <si>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</si>
  <si>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</si>
  <si>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</si>
  <si>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</si>
  <si>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</si>
  <si>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</si>
  <si>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</si>
  <si>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</si>
  <si>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</si>
  <si>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</si>
  <si>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</si>
  <si>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</si>
  <si>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</si>
  <si>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</si>
  <si>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</si>
  <si>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</si>
  <si>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</si>
  <si>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</si>
  <si>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</si>
  <si>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</si>
  <si>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</si>
  <si>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</si>
  <si>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</si>
  <si>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</si>
  <si>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</si>
  <si>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</si>
  <si>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</si>
  <si>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</si>
  <si>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</si>
  <si>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</si>
  <si>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</si>
  <si>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</si>
  <si>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</si>
  <si>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</si>
  <si>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</si>
  <si>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</si>
  <si>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</si>
  <si>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</si>
  <si>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</si>
  <si>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</si>
  <si>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</si>
  <si>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</si>
  <si>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</si>
  <si>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</si>
  <si>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</si>
  <si>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</si>
  <si>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</si>
  <si>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</si>
  <si>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</si>
  <si>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</si>
  <si>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</si>
  <si>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</si>
  <si>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</si>
  <si>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</si>
  <si>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</si>
  <si>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</si>
  <si>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</si>
  <si>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</si>
  <si>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</si>
  <si>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</si>
  <si>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</si>
  <si>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</si>
  <si>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</si>
  <si>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</si>
  <si>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</si>
  <si>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</si>
  <si>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</si>
  <si>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</si>
  <si>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</si>
  <si>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</si>
  <si>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</si>
  <si>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</si>
  <si>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</si>
  <si>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</si>
  <si>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</si>
  <si>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</si>
  <si>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</si>
  <si>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</si>
  <si>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</si>
  <si>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</si>
  <si>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</si>
  <si>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</si>
  <si>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</si>
  <si>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</si>
  <si>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</si>
  <si>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</si>
  <si>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</si>
  <si>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</si>
  <si>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</si>
  <si>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</si>
  <si>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</si>
  <si>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</si>
  <si>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</si>
  <si>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</si>
  <si>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</si>
  <si>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</si>
  <si>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</si>
  <si>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</si>
  <si>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</si>
  <si>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</si>
  <si>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</si>
  <si>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</si>
  <si>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</si>
  <si>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</si>
  <si>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</si>
  <si>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</si>
  <si>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</si>
  <si>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</si>
  <si>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</si>
  <si>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</si>
  <si>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</si>
  <si>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</si>
  <si>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</si>
  <si>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</si>
  <si>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</si>
  <si>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</si>
  <si>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</si>
  <si>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</si>
  <si>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</si>
  <si>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</si>
  <si>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</si>
  <si>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</si>
  <si>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</si>
  <si>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</si>
  <si>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</si>
  <si>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</si>
  <si>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</si>
  <si>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</si>
  <si>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</si>
  <si>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</si>
  <si>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</si>
  <si>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</si>
  <si>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</si>
  <si>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</si>
  <si>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</si>
  <si>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</si>
  <si>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</si>
  <si>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</si>
  <si>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</si>
  <si>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</si>
  <si>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</si>
  <si>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</si>
  <si>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</si>
  <si>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</si>
  <si>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</si>
  <si>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</si>
  <si>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</si>
  <si>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</si>
  <si>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</si>
  <si>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</si>
  <si>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</si>
  <si>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</si>
  <si>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</si>
  <si>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</si>
  <si>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</si>
  <si>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</si>
  <si>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</si>
  <si>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</si>
  <si>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</si>
  <si>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</si>
  <si>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</si>
  <si>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</si>
  <si>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</si>
  <si>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</si>
  <si>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</si>
  <si>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</si>
  <si>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</si>
  <si>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</si>
  <si>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</si>
  <si>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</si>
  <si>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</si>
  <si>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</si>
  <si>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</si>
  <si>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</si>
  <si>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</si>
  <si>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</si>
  <si>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</si>
  <si>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</si>
  <si>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</si>
  <si>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</si>
  <si>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</si>
  <si>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</si>
  <si>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</si>
  <si>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</si>
  <si>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</si>
  <si>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</si>
  <si>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</si>
  <si>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</si>
  <si>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</si>
  <si>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</si>
  <si>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</si>
  <si>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</si>
  <si>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</si>
  <si>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</si>
  <si>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</si>
  <si>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</si>
  <si>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</si>
  <si>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</si>
  <si>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</si>
  <si>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</si>
  <si>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</si>
  <si>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</si>
  <si>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</si>
  <si>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</si>
  <si>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</si>
  <si>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</si>
  <si>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</si>
  <si>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</si>
  <si>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</si>
  <si>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</si>
  <si>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</si>
  <si>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</si>
  <si>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</si>
  <si>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</si>
  <si>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</si>
  <si>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</si>
  <si>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</si>
  <si>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</si>
  <si>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</si>
  <si>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</si>
  <si>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</si>
  <si>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</si>
  <si>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</si>
  <si>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</si>
  <si>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</si>
  <si>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</si>
  <si>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</si>
  <si>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</si>
  <si>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</si>
  <si>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</si>
  <si>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</si>
  <si>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</si>
  <si>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</si>
  <si>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</si>
  <si>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</si>
  <si>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</si>
  <si>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</si>
  <si>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</si>
  <si>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</si>
  <si>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</si>
  <si>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</si>
  <si>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</si>
  <si>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</si>
  <si>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</si>
  <si>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</si>
  <si>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</si>
  <si>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</si>
  <si>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</si>
  <si>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</si>
  <si>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</si>
  <si>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</si>
  <si>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</si>
  <si>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</si>
  <si>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</si>
  <si>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</si>
  <si>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</si>
  <si>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</si>
  <si>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</si>
  <si>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</si>
  <si>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</si>
  <si>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</si>
  <si>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</si>
  <si>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</si>
  <si>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</si>
  <si>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</si>
  <si>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</si>
  <si>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</si>
  <si>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</si>
  <si>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</si>
  <si>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</si>
  <si>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</si>
  <si>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</si>
  <si>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</si>
  <si>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</si>
  <si>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</si>
  <si>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</si>
  <si>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</si>
  <si>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</si>
  <si>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</si>
  <si>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</si>
  <si>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</si>
  <si>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</si>
  <si>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</si>
  <si>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</si>
  <si>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</si>
  <si>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</si>
  <si>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</si>
  <si>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</si>
  <si>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</si>
  <si>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</si>
  <si>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</si>
  <si>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</si>
  <si>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</si>
  <si>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</si>
  <si>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</si>
  <si>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</si>
  <si>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</si>
  <si>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</si>
  <si>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</si>
  <si>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</si>
  <si>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</si>
  <si>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</si>
  <si>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</si>
  <si>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</si>
  <si>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</si>
  <si>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</si>
  <si>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</si>
  <si>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</si>
  <si>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</si>
  <si>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</si>
  <si>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</si>
  <si>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</si>
  <si>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</si>
  <si>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</si>
  <si>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</si>
  <si>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</si>
  <si>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</si>
  <si>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</si>
  <si>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</si>
  <si>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</si>
  <si>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</si>
  <si>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</si>
  <si>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</si>
  <si>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</si>
  <si>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</si>
  <si>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</si>
  <si>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</si>
  <si>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</si>
  <si>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</si>
  <si>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</si>
  <si>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</si>
  <si>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</si>
  <si>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</si>
  <si>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</si>
  <si>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</si>
  <si>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</si>
  <si>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</si>
  <si>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</si>
  <si>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</si>
  <si>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</si>
  <si>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</si>
  <si>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</si>
  <si>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</si>
  <si>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</si>
  <si>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</si>
  <si>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</si>
  <si>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</si>
  <si>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</si>
  <si>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</si>
  <si>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</si>
  <si>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</si>
  <si>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</si>
  <si>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</si>
  <si>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</si>
  <si>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</si>
  <si>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</si>
  <si>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</si>
  <si>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</si>
  <si>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</si>
  <si>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</si>
  <si>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</si>
  <si>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</si>
  <si>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</si>
  <si>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</si>
  <si>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</si>
  <si>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</si>
  <si>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</si>
  <si>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</si>
  <si>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</si>
  <si>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</si>
  <si>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</si>
  <si>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</si>
  <si>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</si>
  <si>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</si>
  <si>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</si>
  <si>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</si>
  <si>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</si>
  <si>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</si>
  <si>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</si>
  <si>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</si>
  <si>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</si>
  <si>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</si>
  <si>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</si>
  <si>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</si>
  <si>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</si>
  <si>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</si>
  <si>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</si>
  <si>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</si>
  <si>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</si>
  <si>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</si>
  <si>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</si>
  <si>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</si>
  <si>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</si>
  <si>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</si>
  <si>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</si>
  <si>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</si>
  <si>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</si>
  <si>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</si>
  <si>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</si>
  <si>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</si>
  <si>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</si>
  <si>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</si>
  <si>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</si>
  <si>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</si>
  <si>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</si>
  <si>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</si>
  <si>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</si>
  <si>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</si>
  <si>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</si>
  <si>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</si>
  <si>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</si>
  <si>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</si>
  <si>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</si>
  <si>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</si>
  <si>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</si>
  <si>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</si>
  <si>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</si>
  <si>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</si>
  <si>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</si>
  <si>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</si>
  <si>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</si>
  <si>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</si>
  <si>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</si>
  <si>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</si>
  <si>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</si>
  <si>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</si>
  <si>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</si>
  <si>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</si>
  <si>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</si>
  <si>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</si>
  <si>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</si>
  <si>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</si>
  <si>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</si>
  <si>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</si>
  <si>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</si>
  <si>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</si>
  <si>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</si>
  <si>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</si>
  <si>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</si>
  <si>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</si>
  <si>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</si>
  <si>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</si>
  <si>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</si>
  <si>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</si>
  <si>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</si>
  <si>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</si>
  <si>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</si>
  <si>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</si>
  <si>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</si>
  <si>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</si>
  <si>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</si>
  <si>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</si>
  <si>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</si>
  <si>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</si>
  <si>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</si>
  <si>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</si>
  <si>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</si>
  <si>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</si>
  <si>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</si>
  <si>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</si>
  <si>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</si>
  <si>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</si>
  <si>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</si>
  <si>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</si>
  <si>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</si>
  <si>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</si>
  <si>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</si>
  <si>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</si>
  <si>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</si>
  <si>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</si>
  <si>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</si>
  <si>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</si>
  <si>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</si>
  <si>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</si>
  <si>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</si>
  <si>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</si>
  <si>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</si>
  <si>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</si>
  <si>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</si>
  <si>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</si>
  <si>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</si>
  <si>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</si>
  <si>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</si>
  <si>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</si>
  <si>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</si>
  <si>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</si>
  <si>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</si>
  <si>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</si>
  <si>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</si>
  <si>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</si>
  <si>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</si>
  <si>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</si>
  <si>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</si>
  <si>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</si>
  <si>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</si>
  <si>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</si>
  <si>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</si>
  <si>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</si>
  <si>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</si>
  <si>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</si>
  <si>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</si>
  <si>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</si>
  <si>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</si>
  <si>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</si>
  <si>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</si>
  <si>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</si>
  <si>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</si>
  <si>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</si>
  <si>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</si>
  <si>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</si>
  <si>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</si>
  <si>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</si>
  <si>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</si>
  <si>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</si>
  <si>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</si>
  <si>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</si>
  <si>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</si>
  <si>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</si>
  <si>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</si>
  <si>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</si>
  <si>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</si>
  <si>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</si>
  <si>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</si>
  <si>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</si>
  <si>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</si>
  <si>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</si>
  <si>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</si>
  <si>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</si>
  <si>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</si>
  <si>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</si>
  <si>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</si>
  <si>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</si>
  <si>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</si>
  <si>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</si>
  <si>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</si>
  <si>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</si>
  <si>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</si>
  <si>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</si>
  <si>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</si>
  <si>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</si>
  <si>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</si>
  <si>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</si>
  <si>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</si>
  <si>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</si>
  <si>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</si>
  <si>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</si>
  <si>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</si>
  <si>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</si>
  <si>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</si>
  <si>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</si>
  <si>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</si>
  <si>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</si>
  <si>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</si>
  <si>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</si>
  <si>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</si>
  <si>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</si>
  <si>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</si>
  <si>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</si>
  <si>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</si>
  <si>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</si>
  <si>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</si>
  <si>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</si>
  <si>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</si>
  <si>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</si>
  <si>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</si>
  <si>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</si>
  <si>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</si>
  <si>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</si>
  <si>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</si>
  <si>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</si>
  <si>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</si>
  <si>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</si>
  <si>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</si>
  <si>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</si>
  <si>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</si>
  <si>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</si>
  <si>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</si>
  <si>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</si>
  <si>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</si>
  <si>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</si>
  <si>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</si>
  <si>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</si>
  <si>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</si>
  <si>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</si>
  <si>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</si>
  <si>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</si>
  <si>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</si>
  <si>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</si>
  <si>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</si>
  <si>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</si>
  <si>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</si>
  <si>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</si>
  <si>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</si>
  <si>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</si>
  <si>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</si>
  <si>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</si>
  <si>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</si>
  <si>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</si>
  <si>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</si>
  <si>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</si>
  <si>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</si>
  <si>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</si>
  <si>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</si>
  <si>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</si>
  <si>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</si>
  <si>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</si>
  <si>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</si>
  <si>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</si>
  <si>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</si>
  <si>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</si>
  <si>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</si>
  <si>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</si>
  <si>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</si>
  <si>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</si>
  <si>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</si>
  <si>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</si>
  <si>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</si>
  <si>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</si>
  <si>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</si>
  <si>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</si>
  <si>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</si>
  <si>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</si>
  <si>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</si>
  <si>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</si>
  <si>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</si>
  <si>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</si>
  <si>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</si>
  <si>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</si>
  <si>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</si>
  <si>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</si>
  <si>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</si>
  <si>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</si>
  <si>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</si>
  <si>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</si>
  <si>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</si>
  <si>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</si>
  <si>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</si>
  <si>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</si>
  <si>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</si>
  <si>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</si>
  <si>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</si>
  <si>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</si>
  <si>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</si>
  <si>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</si>
  <si>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</si>
  <si>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</si>
  <si>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</si>
  <si>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</si>
  <si>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</si>
  <si>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</si>
  <si>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</si>
  <si>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</si>
  <si>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</si>
  <si>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</si>
  <si>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</si>
  <si>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</si>
  <si>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</si>
  <si>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</si>
  <si>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</si>
  <si>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</si>
  <si>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</si>
  <si>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</si>
  <si>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</si>
  <si>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</si>
  <si>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</si>
  <si>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</si>
  <si>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</si>
  <si>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</si>
  <si>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</si>
  <si>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</si>
  <si>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</si>
  <si>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</si>
  <si>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</si>
  <si>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</si>
  <si>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</si>
  <si>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</si>
  <si>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</si>
  <si>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</si>
  <si>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</si>
  <si>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</si>
  <si>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</si>
  <si>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</si>
  <si>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</si>
  <si>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</si>
  <si>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</si>
  <si>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</si>
  <si>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</si>
  <si>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</si>
  <si>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</si>
  <si>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</si>
  <si>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</si>
  <si>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</si>
  <si>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</si>
  <si>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</si>
  <si>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</si>
  <si>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</si>
  <si>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</si>
  <si>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</si>
  <si>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</si>
  <si>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</si>
  <si>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</si>
  <si>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</si>
  <si>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</si>
  <si>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</si>
  <si>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</si>
  <si>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</si>
  <si>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</si>
  <si>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</si>
  <si>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</si>
  <si>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</si>
  <si>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</si>
  <si>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</si>
  <si>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</si>
  <si>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</si>
  <si>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</si>
  <si>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</si>
  <si>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</si>
  <si>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</si>
  <si>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</si>
  <si>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</si>
  <si>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</si>
  <si>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</si>
  <si>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</si>
  <si>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</si>
  <si>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</si>
  <si>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</si>
  <si>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</si>
  <si>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</si>
  <si>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</si>
  <si>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</si>
  <si>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</si>
  <si>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</si>
  <si>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</si>
  <si>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</si>
  <si>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</si>
  <si>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</si>
  <si>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</si>
  <si>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</si>
  <si>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</si>
  <si>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</si>
  <si>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</si>
  <si>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</si>
  <si>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</si>
  <si>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</si>
  <si>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</si>
  <si>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</si>
  <si>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</si>
  <si>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</si>
  <si>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</si>
  <si>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</si>
  <si>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</si>
  <si>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</si>
  <si>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</si>
  <si>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</si>
  <si>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</si>
  <si>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</si>
  <si>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</si>
  <si>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</si>
  <si>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</si>
  <si>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</si>
  <si>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</si>
  <si>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</si>
  <si>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</si>
  <si>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</si>
  <si>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</si>
  <si>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</si>
  <si>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</si>
  <si>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</si>
  <si>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</si>
  <si>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</si>
  <si>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</si>
  <si>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</si>
  <si>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</si>
  <si>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</si>
  <si>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</si>
  <si>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</si>
  <si>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</si>
  <si>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</si>
  <si>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</si>
  <si>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</si>
  <si>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</si>
  <si>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</si>
  <si>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</si>
  <si>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</si>
  <si>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</si>
  <si>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</si>
  <si>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</si>
  <si>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</si>
  <si>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</si>
  <si>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</si>
  <si>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</si>
  <si>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</si>
  <si>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</si>
  <si>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</si>
  <si>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</si>
  <si>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</si>
  <si>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</si>
  <si>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</si>
  <si>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</si>
  <si>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</si>
  <si>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</si>
  <si>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</si>
  <si>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</si>
  <si>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</si>
  <si>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</si>
  <si>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</si>
  <si>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</si>
  <si>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</si>
  <si>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</si>
  <si>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</si>
  <si>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</si>
  <si>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</si>
  <si>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</si>
  <si>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</si>
  <si>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</si>
  <si>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</si>
  <si>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</si>
  <si>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</si>
  <si>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</si>
  <si>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</si>
  <si>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</si>
  <si>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</si>
  <si>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</si>
  <si>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</si>
  <si>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</si>
  <si>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</si>
  <si>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</si>
  <si>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</si>
  <si>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</si>
  <si>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</si>
  <si>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</si>
  <si>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</si>
  <si>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</si>
  <si>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</si>
  <si>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</si>
  <si>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</si>
  <si>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</si>
  <si>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</si>
  <si>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</si>
  <si>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</si>
  <si>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</si>
  <si>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</si>
  <si>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</si>
  <si>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</si>
  <si>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</si>
  <si>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</si>
  <si>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</si>
  <si>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</si>
  <si>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</si>
  <si>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</si>
  <si>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</si>
  <si>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</si>
  <si>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</si>
  <si>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</si>
  <si>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</si>
  <si>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</si>
  <si>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</si>
  <si>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</si>
  <si>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</si>
  <si>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</si>
  <si>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</si>
  <si>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</si>
  <si>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</si>
  <si>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</si>
  <si>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</si>
  <si>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</si>
  <si>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</si>
  <si>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</si>
  <si>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</si>
  <si>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</si>
  <si>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</si>
  <si>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</si>
  <si>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</si>
  <si>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</si>
  <si>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</si>
  <si>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</si>
  <si>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</si>
  <si>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</si>
  <si>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</si>
  <si>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</si>
  <si>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</si>
  <si>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</si>
  <si>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</si>
  <si>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</si>
  <si>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</si>
  <si>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</si>
  <si>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</si>
  <si>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</si>
  <si>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</si>
  <si>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</si>
  <si>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</si>
  <si>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</si>
  <si>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</si>
  <si>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</si>
  <si>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</si>
  <si>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</si>
  <si>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</si>
  <si>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</si>
  <si>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</si>
  <si>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</si>
  <si>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</si>
  <si>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</si>
  <si>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</si>
  <si>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</si>
  <si>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</si>
  <si>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</si>
  <si>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</si>
  <si>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</si>
  <si>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</si>
  <si>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</si>
  <si>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</si>
  <si>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</si>
  <si>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</si>
  <si>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</si>
  <si>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</si>
  <si>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</si>
  <si>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</si>
  <si>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</si>
  <si>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</si>
  <si>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</si>
  <si>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</si>
  <si>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</si>
  <si>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</si>
  <si>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</si>
  <si>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</si>
  <si>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</si>
  <si>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</si>
  <si>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</si>
  <si>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</si>
  <si>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</si>
  <si>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</si>
  <si>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</si>
  <si>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</si>
  <si>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</si>
  <si>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</si>
  <si>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</si>
  <si>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</si>
  <si>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</si>
  <si>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</si>
  <si>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</si>
  <si>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</si>
  <si>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</si>
  <si>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</si>
  <si>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</si>
  <si>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</si>
  <si>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</si>
  <si>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</si>
  <si>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</si>
  <si>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</si>
  <si>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</si>
  <si>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</si>
  <si>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</si>
  <si>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</si>
  <si>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</si>
  <si>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</si>
  <si>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</si>
  <si>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</si>
  <si>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</si>
  <si>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</si>
  <si>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</si>
  <si>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</si>
  <si>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</si>
  <si>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</si>
  <si>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</si>
  <si>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</si>
  <si>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</si>
  <si>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</si>
  <si>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</si>
  <si>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</si>
  <si>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</si>
  <si>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</si>
  <si>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</si>
  <si>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</si>
  <si>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</si>
  <si>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</si>
  <si>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</si>
  <si>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</si>
  <si>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</si>
  <si>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</si>
  <si>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</si>
  <si>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</si>
  <si>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</si>
  <si>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</si>
  <si>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</si>
  <si>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</si>
  <si>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</si>
  <si>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</si>
  <si>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</si>
  <si>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</si>
  <si>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</si>
  <si>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</si>
  <si>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</si>
  <si>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</si>
  <si>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</si>
  <si>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</si>
  <si>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</si>
  <si>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</si>
  <si>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</si>
  <si>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</si>
  <si>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</si>
  <si>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</si>
  <si>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</si>
  <si>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</si>
  <si>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</si>
  <si>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</si>
  <si>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</si>
  <si>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</si>
  <si>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</si>
  <si>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</si>
  <si>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</si>
  <si>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</si>
  <si>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</si>
  <si>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</si>
  <si>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</si>
  <si>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</si>
  <si>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</si>
  <si>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</si>
  <si>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</si>
  <si>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</si>
  <si>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</si>
  <si>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</si>
  <si>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</si>
  <si>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</si>
  <si>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</si>
  <si>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</si>
  <si>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</si>
  <si>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</si>
  <si>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</si>
  <si>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</si>
  <si>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</si>
  <si>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</si>
  <si>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</si>
  <si>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</si>
  <si>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</si>
  <si>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</si>
  <si>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</si>
  <si>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</si>
  <si>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</si>
  <si>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</si>
  <si>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</si>
  <si>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</si>
  <si>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</si>
  <si>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</si>
  <si>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</si>
  <si>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</si>
  <si>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</si>
  <si>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</si>
  <si>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</si>
  <si>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</si>
  <si>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</si>
  <si>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</si>
  <si>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</si>
  <si>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</si>
  <si>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</si>
  <si>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</si>
  <si>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</si>
  <si>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</si>
  <si>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</si>
  <si>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</si>
  <si>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</si>
  <si>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</si>
  <si>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</si>
  <si>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</si>
  <si>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</si>
  <si>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</si>
  <si>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</si>
  <si>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</si>
  <si>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</si>
  <si>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</si>
  <si>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</si>
  <si>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</si>
  <si>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</si>
  <si>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</si>
  <si>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</si>
  <si>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</si>
  <si>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</si>
  <si>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</si>
  <si>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</si>
  <si>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</si>
  <si>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</si>
  <si>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</si>
  <si>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</si>
  <si>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</si>
  <si>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</si>
  <si>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</si>
  <si>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</si>
  <si>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</si>
  <si>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</si>
  <si>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</si>
  <si>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</si>
  <si>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</si>
  <si>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</si>
  <si>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</si>
  <si>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</si>
  <si>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</si>
  <si>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</si>
  <si>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</si>
  <si>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</si>
  <si>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</si>
  <si>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</si>
  <si>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</si>
  <si>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</si>
  <si>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</si>
  <si>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</si>
  <si>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</si>
  <si>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</si>
  <si>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</si>
  <si>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</si>
  <si>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</si>
  <si>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</si>
  <si>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</si>
  <si>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</si>
  <si>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</si>
  <si>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</si>
  <si>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</si>
  <si>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</si>
  <si>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</si>
  <si>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</si>
  <si>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</si>
  <si>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</si>
  <si>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</si>
  <si>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</si>
  <si>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</si>
  <si>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</si>
  <si>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</si>
  <si>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</si>
  <si>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</si>
  <si>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</si>
  <si>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</si>
  <si>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</si>
  <si>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</si>
  <si>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</si>
  <si>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</si>
  <si>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</si>
  <si>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</si>
  <si>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</si>
  <si>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</si>
  <si>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</si>
  <si>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</si>
  <si>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</si>
  <si>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</si>
  <si>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</si>
  <si>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</si>
  <si>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</si>
  <si>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</si>
  <si>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</si>
  <si>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</si>
  <si>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</si>
  <si>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</si>
  <si>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</si>
  <si>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</si>
  <si>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</si>
  <si>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</si>
  <si>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</si>
  <si>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</si>
  <si>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</si>
  <si>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</si>
  <si>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</si>
  <si>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</si>
  <si>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</si>
  <si>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</si>
  <si>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</si>
  <si>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</si>
  <si>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</si>
  <si>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</si>
  <si>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</si>
  <si>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</si>
  <si>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</si>
  <si>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</si>
  <si>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</si>
  <si>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</si>
  <si>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</si>
  <si>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</si>
  <si>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</si>
  <si>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</si>
  <si>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</si>
  <si>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</si>
  <si>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</si>
  <si>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</si>
  <si>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</si>
  <si>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</si>
  <si>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</si>
  <si>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</si>
  <si>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</si>
  <si>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</si>
  <si>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</si>
  <si>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</si>
  <si>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</si>
  <si>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</si>
  <si>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</si>
  <si>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</si>
  <si>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</si>
  <si>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</si>
  <si>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</si>
  <si>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</si>
  <si>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</si>
  <si>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</si>
  <si>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</si>
  <si>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</si>
  <si>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</si>
  <si>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</si>
  <si>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</si>
  <si>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</si>
  <si>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</si>
  <si>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</si>
  <si>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</si>
  <si>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</si>
  <si>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</si>
  <si>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</si>
  <si>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</si>
  <si>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</si>
  <si>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</si>
  <si>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</si>
  <si>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</si>
  <si>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</si>
  <si>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</si>
  <si>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</si>
  <si>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</si>
  <si>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</si>
  <si>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</si>
  <si>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</si>
  <si>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</si>
  <si>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</si>
  <si>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</si>
  <si>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</si>
  <si>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</si>
  <si>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</si>
  <si>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</si>
  <si>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</si>
  <si>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</si>
  <si>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</si>
  <si>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</si>
  <si>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</si>
  <si>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</si>
  <si>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</si>
  <si>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</si>
  <si>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</si>
  <si>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</si>
  <si>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</si>
  <si>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</si>
  <si>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</si>
  <si>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</si>
  <si>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</si>
  <si>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</si>
  <si>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</si>
  <si>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</si>
  <si>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</si>
  <si>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</si>
  <si>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</si>
  <si>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</si>
  <si>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</si>
  <si>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</si>
  <si>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</si>
  <si>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</si>
  <si>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</si>
  <si>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</si>
  <si>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</si>
  <si>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</si>
  <si>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</si>
  <si>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</si>
  <si>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</si>
  <si>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</si>
  <si>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</si>
  <si>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</si>
  <si>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</si>
  <si>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</si>
  <si>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</si>
  <si>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</si>
  <si>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</si>
  <si>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</si>
  <si>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</si>
  <si>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</si>
  <si>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</si>
  <si>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</si>
  <si>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</si>
  <si>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</si>
  <si>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</si>
  <si>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</si>
  <si>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</si>
  <si>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</si>
  <si>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</si>
  <si>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</si>
  <si>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</si>
  <si>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</si>
  <si>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</si>
  <si>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</si>
  <si>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</si>
  <si>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</si>
  <si>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</si>
  <si>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</si>
  <si>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</si>
  <si>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</si>
  <si>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</si>
  <si>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</si>
  <si>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</si>
  <si>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</si>
  <si>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</si>
  <si>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</si>
  <si>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</si>
  <si>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</si>
  <si>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</si>
  <si>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</si>
  <si>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</si>
  <si>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</si>
  <si>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</si>
  <si>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</si>
  <si>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</si>
  <si>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</si>
  <si>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</si>
  <si>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</si>
  <si>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</si>
  <si>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</si>
  <si>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</si>
  <si>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</si>
  <si>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</si>
  <si>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</si>
  <si>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</si>
  <si>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</si>
  <si>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</si>
  <si>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</si>
  <si>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</si>
  <si>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</si>
  <si>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</si>
  <si>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</si>
  <si>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</si>
  <si>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</si>
  <si>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</si>
  <si>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</si>
  <si>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</si>
  <si>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</si>
  <si>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</si>
  <si>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</si>
  <si>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</si>
  <si>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</si>
  <si>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</si>
  <si>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</si>
  <si>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</si>
  <si>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</si>
  <si>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</si>
  <si>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</si>
  <si>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</si>
  <si>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</si>
  <si>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</si>
  <si>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</si>
  <si>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</si>
  <si>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</si>
  <si>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</si>
  <si>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</si>
  <si>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</si>
  <si>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</si>
  <si>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</si>
  <si>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</si>
  <si>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</si>
  <si>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</si>
  <si>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</si>
  <si>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</si>
  <si>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</si>
  <si>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</si>
  <si>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</si>
  <si>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</si>
  <si>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</si>
  <si>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</si>
  <si>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</si>
  <si>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</si>
  <si>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</si>
  <si>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</si>
  <si>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</si>
  <si>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</si>
  <si>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</si>
  <si>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</si>
  <si>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</si>
  <si>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</si>
  <si>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</si>
  <si>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</si>
  <si>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</si>
  <si>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</si>
  <si>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</si>
  <si>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</si>
  <si>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</si>
  <si>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</si>
  <si>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</si>
  <si>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</si>
  <si>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</si>
  <si>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</si>
  <si>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</si>
  <si>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</si>
  <si>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</si>
  <si>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</si>
  <si>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</si>
  <si>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</si>
  <si>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</si>
  <si>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</si>
  <si>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</si>
  <si>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</si>
  <si>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</si>
  <si>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</si>
  <si>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</si>
  <si>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</si>
  <si>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</si>
  <si>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</si>
  <si>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</si>
  <si>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</si>
  <si>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</si>
  <si>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</si>
  <si>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</si>
  <si>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</si>
  <si>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</si>
  <si>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</si>
  <si>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</si>
  <si>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</si>
  <si>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</si>
  <si>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</si>
  <si>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</si>
  <si>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</si>
  <si>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</si>
  <si>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</si>
  <si>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</si>
  <si>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</si>
  <si>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</si>
  <si>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</si>
  <si>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</si>
  <si>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</si>
  <si>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</si>
  <si>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</si>
  <si>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</si>
  <si>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</si>
  <si>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</si>
  <si>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</si>
  <si>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</si>
  <si>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</si>
  <si>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</si>
  <si>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</si>
  <si>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</si>
  <si>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</si>
  <si>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</si>
  <si>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</si>
  <si>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</si>
  <si>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</si>
  <si>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</si>
  <si>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</si>
  <si>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</si>
  <si>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</si>
  <si>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</si>
  <si>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</si>
  <si>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</si>
  <si>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</si>
  <si>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</si>
  <si>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</si>
  <si>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</si>
  <si>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</si>
  <si>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</si>
  <si>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</si>
  <si>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</si>
  <si>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</si>
  <si>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</si>
  <si>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</si>
  <si>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</si>
  <si>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</si>
  <si>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</si>
  <si>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</si>
  <si>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</si>
  <si>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</si>
  <si>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</si>
  <si>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</si>
  <si>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</si>
  <si>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</si>
  <si>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</si>
  <si>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</si>
  <si>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</si>
  <si>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</si>
  <si>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</si>
  <si>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</si>
  <si>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</si>
  <si>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</si>
  <si>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</si>
  <si>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</si>
  <si>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</si>
  <si>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</si>
  <si>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</si>
  <si>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</si>
  <si>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</si>
  <si>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</si>
  <si>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</si>
  <si>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</si>
  <si>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</si>
  <si>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</si>
  <si>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</si>
  <si>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</si>
  <si>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</si>
  <si>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</si>
  <si>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</si>
  <si>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</si>
  <si>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</si>
  <si>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</si>
  <si>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</si>
  <si>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</si>
  <si>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</si>
  <si>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</si>
  <si>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</si>
  <si>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</si>
  <si>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</si>
  <si>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</si>
  <si>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</si>
  <si>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</si>
  <si>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</si>
  <si>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</si>
  <si>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</si>
  <si>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</si>
  <si>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</si>
  <si>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</si>
  <si>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</si>
  <si>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</si>
  <si>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</si>
  <si>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</si>
  <si>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</si>
  <si>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</si>
  <si>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</si>
  <si>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</si>
  <si>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</si>
  <si>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</si>
  <si>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</si>
  <si>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</si>
  <si>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</si>
  <si>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</si>
  <si>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</si>
  <si>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</si>
  <si>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</si>
  <si>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</si>
  <si>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</si>
  <si>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</si>
  <si>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</si>
  <si>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</si>
  <si>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</si>
  <si>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</si>
  <si>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</si>
  <si>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</si>
  <si>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</si>
  <si>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</si>
  <si>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</si>
  <si>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</si>
  <si>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</si>
  <si>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</si>
  <si>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</si>
  <si>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</si>
  <si>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</si>
  <si>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</si>
  <si>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</si>
  <si>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</si>
  <si>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</si>
  <si>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</si>
  <si>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</si>
  <si>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</si>
  <si>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</si>
  <si>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</si>
  <si>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</si>
  <si>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</si>
  <si>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</si>
  <si>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</si>
  <si>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</si>
  <si>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</si>
  <si>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</si>
  <si>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</si>
  <si>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</si>
  <si>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</si>
  <si>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</si>
  <si>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</si>
  <si>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</si>
  <si>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</si>
  <si>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</si>
  <si>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</si>
  <si>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</si>
  <si>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</si>
  <si>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</si>
  <si>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</si>
  <si>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</si>
  <si>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</si>
  <si>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</si>
  <si>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</si>
  <si>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</si>
  <si>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</si>
  <si>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</si>
  <si>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</si>
  <si>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</si>
  <si>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</si>
  <si>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</si>
  <si>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</si>
  <si>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</si>
  <si>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</si>
  <si>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</si>
  <si>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</si>
  <si>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</si>
  <si>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</si>
  <si>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</si>
  <si>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</si>
  <si>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</si>
  <si>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</si>
  <si>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</si>
  <si>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</si>
  <si>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</si>
  <si>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</si>
  <si>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</si>
  <si>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</si>
  <si>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</si>
  <si>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</si>
  <si>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</si>
  <si>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</si>
  <si>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</si>
  <si>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</si>
  <si>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</si>
  <si>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</si>
  <si>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</si>
  <si>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</si>
  <si>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</si>
  <si>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</si>
  <si>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</si>
  <si>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</si>
  <si>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</si>
  <si>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</si>
  <si>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</si>
  <si>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</si>
  <si>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</si>
  <si>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</si>
  <si>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</si>
  <si>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</si>
  <si>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</si>
  <si>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</si>
  <si>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</si>
  <si>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</si>
  <si>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</si>
  <si>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</si>
  <si>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</si>
  <si>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</si>
  <si>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</si>
  <si>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</si>
  <si>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</si>
  <si>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</si>
  <si>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</si>
  <si>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</si>
  <si>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</si>
  <si>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</si>
  <si>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</si>
  <si>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</si>
  <si>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</si>
  <si>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</si>
  <si>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</si>
  <si>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</si>
  <si>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</si>
  <si>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</si>
  <si>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</si>
  <si>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</si>
  <si>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</si>
  <si>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</si>
  <si>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</si>
  <si>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</si>
  <si>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</si>
  <si>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</si>
  <si>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</si>
  <si>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</si>
  <si>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</si>
  <si>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</si>
  <si>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</si>
  <si>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</si>
  <si>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</si>
  <si>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</si>
  <si>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</si>
  <si>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</si>
  <si>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</si>
  <si>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</si>
  <si>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</si>
  <si>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</si>
  <si>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</si>
  <si>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</si>
  <si>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</si>
  <si>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</si>
  <si>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</si>
  <si>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</si>
  <si>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</si>
  <si>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</si>
  <si>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</si>
  <si>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</si>
  <si>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</si>
  <si>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</si>
  <si>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</si>
  <si>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</si>
  <si>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</si>
  <si>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</si>
  <si>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</si>
  <si>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</si>
  <si>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</si>
  <si>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</si>
  <si>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</si>
  <si>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</si>
  <si>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</si>
  <si>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</si>
  <si>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</si>
  <si>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</si>
  <si>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</si>
  <si>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</si>
  <si>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</si>
  <si>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</si>
  <si>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</si>
  <si>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</si>
  <si>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</si>
  <si>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</si>
  <si>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</si>
  <si>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</si>
  <si>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</si>
  <si>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</si>
  <si>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</si>
  <si>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</si>
  <si>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</si>
  <si>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</si>
  <si>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</si>
  <si>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</si>
  <si>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</si>
  <si>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</si>
  <si>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</si>
  <si>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</si>
  <si>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</si>
  <si>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</si>
  <si>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</si>
  <si>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</si>
  <si>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</si>
  <si>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</si>
  <si>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</si>
  <si>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</si>
  <si>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</si>
  <si>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</si>
  <si>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</si>
  <si>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</si>
  <si>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</si>
  <si>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</si>
  <si>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</si>
  <si>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</si>
  <si>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</si>
  <si>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</si>
  <si>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</si>
  <si>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</si>
  <si>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</si>
  <si>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</si>
  <si>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</si>
  <si>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</si>
  <si>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</si>
  <si>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</si>
  <si>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</si>
  <si>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</si>
  <si>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</si>
  <si>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</si>
  <si>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</si>
  <si>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</si>
  <si>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</si>
  <si>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</si>
  <si>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</si>
  <si>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</si>
  <si>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</si>
  <si>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</si>
  <si>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</si>
  <si>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</si>
  <si>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</si>
  <si>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</si>
  <si>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</si>
  <si>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</si>
  <si>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</si>
  <si>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</si>
  <si>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</si>
  <si>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</si>
  <si>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</si>
  <si>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</si>
  <si>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</si>
  <si>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</si>
  <si>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</si>
  <si>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</si>
  <si>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</si>
  <si>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</si>
  <si>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</si>
  <si>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</si>
  <si>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</si>
  <si>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</si>
  <si>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</si>
  <si>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</si>
  <si>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</si>
  <si>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</si>
  <si>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</si>
  <si>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</si>
  <si>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</si>
  <si>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</si>
  <si>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</si>
  <si>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</si>
  <si>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</si>
  <si>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</si>
  <si>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</si>
  <si>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</si>
  <si>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</si>
  <si>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</si>
  <si>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</si>
  <si>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</si>
  <si>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</si>
  <si>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</si>
  <si>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</si>
  <si>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</si>
  <si>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</si>
  <si>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</si>
  <si>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</si>
  <si>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</si>
  <si>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</si>
  <si>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</si>
  <si>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</si>
  <si>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</si>
  <si>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</si>
  <si>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</si>
  <si>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</si>
  <si>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</si>
  <si>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</si>
  <si>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</si>
  <si>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</si>
  <si>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</si>
  <si>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</si>
  <si>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</si>
  <si>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</si>
  <si>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</si>
  <si>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</si>
  <si>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</si>
  <si>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</si>
  <si>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</si>
  <si>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</si>
  <si>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</si>
  <si>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</si>
  <si>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</si>
  <si>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</si>
  <si>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</si>
  <si>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</si>
  <si>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</si>
  <si>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</si>
  <si>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</si>
  <si>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</si>
  <si>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</si>
  <si>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</si>
  <si>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</si>
  <si>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</si>
  <si>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</si>
  <si>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</si>
  <si>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</si>
  <si>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</si>
  <si>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</si>
  <si>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</si>
  <si>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</si>
  <si>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</si>
  <si>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</si>
  <si>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</si>
  <si>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</si>
  <si>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</si>
  <si>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</si>
  <si>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</si>
  <si>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</si>
  <si>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</si>
  <si>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</si>
  <si>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</si>
  <si>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</si>
  <si>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</si>
  <si>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</si>
  <si>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</si>
  <si>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</si>
  <si>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</si>
  <si>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</si>
  <si>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</si>
  <si>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</si>
  <si>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</si>
  <si>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</si>
  <si>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</si>
  <si>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</si>
  <si>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</si>
  <si>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</si>
  <si>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</si>
  <si>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</si>
  <si>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</si>
  <si>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</si>
  <si>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</si>
  <si>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</si>
  <si>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</si>
  <si>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</si>
  <si>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</si>
  <si>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</si>
  <si>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</si>
  <si>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</si>
  <si>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</si>
  <si>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</si>
  <si>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</si>
  <si>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</si>
  <si>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</si>
  <si>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</si>
  <si>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</si>
  <si>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</si>
  <si>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</si>
  <si>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</si>
  <si>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</si>
  <si>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</si>
  <si>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</si>
  <si>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</si>
  <si>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</si>
  <si>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</si>
  <si>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</si>
  <si>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</si>
  <si>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</si>
  <si>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</si>
  <si>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</si>
  <si>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</si>
  <si>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</si>
  <si>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</si>
  <si>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</si>
  <si>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</si>
  <si>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</si>
  <si>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</si>
  <si>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</si>
  <si>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</si>
  <si>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</si>
  <si>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</si>
  <si>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</si>
  <si>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</si>
  <si>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</si>
  <si>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</si>
  <si>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</si>
  <si>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</si>
  <si>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</si>
  <si>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</si>
  <si>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</si>
  <si>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</si>
  <si>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</si>
  <si>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</si>
  <si>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</si>
  <si>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</si>
  <si>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</si>
  <si>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</si>
  <si>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</si>
  <si>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</si>
  <si>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</si>
  <si>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</si>
  <si>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</si>
  <si>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</si>
  <si>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</si>
  <si>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</si>
  <si>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</si>
  <si>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</si>
  <si>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</si>
  <si>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</si>
  <si>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</si>
  <si>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</si>
  <si>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</si>
  <si>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</si>
  <si>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</si>
  <si>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</si>
  <si>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</si>
  <si>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</si>
  <si>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</si>
  <si>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</si>
  <si>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</si>
  <si>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</si>
  <si>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</si>
  <si>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</si>
  <si>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</si>
  <si>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</si>
  <si>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</si>
  <si>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</si>
  <si>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</si>
  <si>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</si>
  <si>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</si>
  <si>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</si>
  <si>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</si>
  <si>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</si>
  <si>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</si>
  <si>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</si>
  <si>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</si>
  <si>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</si>
  <si>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</si>
  <si>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</si>
  <si>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</si>
  <si>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</si>
  <si>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</si>
  <si>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</si>
  <si>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</si>
  <si>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</si>
  <si>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</si>
  <si>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</si>
  <si>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</si>
  <si>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</si>
  <si>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</si>
  <si>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</si>
  <si>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</si>
  <si>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</si>
  <si>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</si>
  <si>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</si>
  <si>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</si>
  <si>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</si>
  <si>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</si>
  <si>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</si>
  <si>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</si>
  <si>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</si>
  <si>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</si>
  <si>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</si>
  <si>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</si>
  <si>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</si>
  <si>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</si>
  <si>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</si>
  <si>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</si>
  <si>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</si>
  <si>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</si>
  <si>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</si>
  <si>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</si>
  <si>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</si>
  <si>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</si>
  <si>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</si>
  <si>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</si>
  <si>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</si>
  <si>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</si>
  <si>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</si>
  <si>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</si>
  <si>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</si>
  <si>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</si>
  <si>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</si>
  <si>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</si>
  <si>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</si>
  <si>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</si>
  <si>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</si>
  <si>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</si>
  <si>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</si>
  <si>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</si>
  <si>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</si>
  <si>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</si>
  <si>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</si>
  <si>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</si>
  <si>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</si>
  <si>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</si>
  <si>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</si>
  <si>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</si>
  <si>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</si>
  <si>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</si>
  <si>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</si>
  <si>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</si>
  <si>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</si>
  <si>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</si>
  <si>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</si>
  <si>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</si>
  <si>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</si>
  <si>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</si>
  <si>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</si>
  <si>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</si>
  <si>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</si>
  <si>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</si>
  <si>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</si>
  <si>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</si>
  <si>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</si>
  <si>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</si>
  <si>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</si>
  <si>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</si>
  <si>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</si>
  <si>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</si>
  <si>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</si>
  <si>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</si>
  <si>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</si>
  <si>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</si>
  <si>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</si>
  <si>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</si>
  <si>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</si>
  <si>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</si>
  <si>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</si>
  <si>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</si>
  <si>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</si>
  <si>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</si>
  <si>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</si>
  <si>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</si>
  <si>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</si>
  <si>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</si>
  <si>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</si>
  <si>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</si>
  <si>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</si>
  <si>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</si>
  <si>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</si>
  <si>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</si>
  <si>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</si>
  <si>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</si>
  <si>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</si>
  <si>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</si>
  <si>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</si>
  <si>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</si>
  <si>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</si>
  <si>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</si>
  <si>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</si>
  <si>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</si>
  <si>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</si>
  <si>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</si>
  <si>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</si>
  <si>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</si>
  <si>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</si>
  <si>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</si>
  <si>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</si>
  <si>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</si>
  <si>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</si>
  <si>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</si>
  <si>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</si>
  <si>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</si>
  <si>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</si>
  <si>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</si>
  <si>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</si>
  <si>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</si>
  <si>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</si>
  <si>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</si>
  <si>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</si>
  <si>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</si>
  <si>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</si>
  <si>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</si>
  <si>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</si>
  <si>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</si>
  <si>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</si>
  <si>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</si>
  <si>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</si>
  <si>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</si>
  <si>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</si>
  <si>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</si>
  <si>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</si>
  <si>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</si>
  <si>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</si>
  <si>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</si>
  <si>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</si>
  <si>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</si>
  <si>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</si>
  <si>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</si>
  <si>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</si>
  <si>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</si>
  <si>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</si>
  <si>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</si>
  <si>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</si>
  <si>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</si>
  <si>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</si>
  <si>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</si>
  <si>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</si>
  <si>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</si>
  <si>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</si>
  <si>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</si>
  <si>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</si>
  <si>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</si>
  <si>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</si>
  <si>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</si>
  <si>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</si>
  <si>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</si>
  <si>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</si>
  <si>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</si>
  <si>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</si>
  <si>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</si>
  <si>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</si>
  <si>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</si>
  <si>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</si>
  <si>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</si>
  <si>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</si>
  <si>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</si>
  <si>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</si>
  <si>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</si>
  <si>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</si>
  <si>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</si>
  <si>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</si>
  <si>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</si>
  <si>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</si>
  <si>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</si>
  <si>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</si>
  <si>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</si>
  <si>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</si>
  <si>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</si>
  <si>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</si>
  <si>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</si>
  <si>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</si>
  <si>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</si>
  <si>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</si>
  <si>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</si>
  <si>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</si>
  <si>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</si>
  <si>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</si>
  <si>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</si>
  <si>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</si>
  <si>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</si>
  <si>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</si>
  <si>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</si>
  <si>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</si>
  <si>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</si>
  <si>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</si>
  <si>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</si>
  <si>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</si>
  <si>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</si>
  <si>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</si>
  <si>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</si>
  <si>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</si>
  <si>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</si>
  <si>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</si>
  <si>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</si>
  <si>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</si>
  <si>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</si>
  <si>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</si>
  <si>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</si>
  <si>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</si>
  <si>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</si>
  <si>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</si>
  <si>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</si>
  <si>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</si>
  <si>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</si>
  <si>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</si>
  <si>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</si>
  <si>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</si>
  <si>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</si>
  <si>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</si>
  <si>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</si>
  <si>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</si>
  <si>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</si>
  <si>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</si>
  <si>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</si>
  <si>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</si>
  <si>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</si>
  <si>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</si>
  <si>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</si>
  <si>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</si>
  <si>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</si>
  <si>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</si>
  <si>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</si>
  <si>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</si>
  <si>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</si>
  <si>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</si>
  <si>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</si>
  <si>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</si>
  <si>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</si>
  <si>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</si>
  <si>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</si>
  <si>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</si>
  <si>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</si>
  <si>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</si>
  <si>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</si>
  <si>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</si>
  <si>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</si>
  <si>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</si>
  <si>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</si>
  <si>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</si>
  <si>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</si>
  <si>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</si>
  <si>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</si>
  <si>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</si>
  <si>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</si>
  <si>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</si>
  <si>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</si>
  <si>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</si>
  <si>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</si>
  <si>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</si>
  <si>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</si>
  <si>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</si>
  <si>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</si>
  <si>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</si>
  <si>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</si>
  <si>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</si>
  <si>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</si>
  <si>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</si>
  <si>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</si>
  <si>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</si>
  <si>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</si>
  <si>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</si>
  <si>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</si>
  <si>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</si>
  <si>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</si>
  <si>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</si>
  <si>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</si>
  <si>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</si>
  <si>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</si>
  <si>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</si>
  <si>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</si>
  <si>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</si>
  <si>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</si>
  <si>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</si>
  <si>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</si>
  <si>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</si>
  <si>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</si>
  <si>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</si>
  <si>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</si>
  <si>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</si>
  <si>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</si>
  <si>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</si>
  <si>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</si>
  <si>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</si>
  <si>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</si>
  <si>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</si>
  <si>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</si>
  <si>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</si>
  <si>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</si>
  <si>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</si>
  <si>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</si>
  <si>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</si>
  <si>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</si>
  <si>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</si>
  <si>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</si>
  <si>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</si>
  <si>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</si>
  <si>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</si>
  <si>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</si>
  <si>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</si>
  <si>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</si>
  <si>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</si>
  <si>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</si>
  <si>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</si>
  <si>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</si>
  <si>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</si>
  <si>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</si>
  <si>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</si>
  <si>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</si>
  <si>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</si>
  <si>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</si>
  <si>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</si>
  <si>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</si>
  <si>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</si>
  <si>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</si>
  <si>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</si>
  <si>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</si>
  <si>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</si>
  <si>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</si>
  <si>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</si>
  <si>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</si>
  <si>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</si>
  <si>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</si>
  <si>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</si>
  <si>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</si>
  <si>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</si>
  <si>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</si>
  <si>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</si>
  <si>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</si>
  <si>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</si>
  <si>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</si>
  <si>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</si>
  <si>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</si>
  <si>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</si>
  <si>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</si>
  <si>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</si>
  <si>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</si>
  <si>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</si>
  <si>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</si>
  <si>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</si>
  <si>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</si>
  <si>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</si>
  <si>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</si>
  <si>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</si>
  <si>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</si>
  <si>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</si>
  <si>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</si>
  <si>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</si>
  <si>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</si>
  <si>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</si>
  <si>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</si>
  <si>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</si>
  <si>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</si>
  <si>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</si>
  <si>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</si>
  <si>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</si>
  <si>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</si>
  <si>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</si>
  <si>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</si>
  <si>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</si>
  <si>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</si>
  <si>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</si>
  <si>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</si>
  <si>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</si>
  <si>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</si>
  <si>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</si>
  <si>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</si>
  <si>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</si>
  <si>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</si>
  <si>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</si>
  <si>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</si>
  <si>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</si>
  <si>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</si>
  <si>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</si>
  <si>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</si>
  <si>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</si>
  <si>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</si>
  <si>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</si>
  <si>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</si>
  <si>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</si>
  <si>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</si>
  <si>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</si>
  <si>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</si>
  <si>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</si>
  <si>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</si>
  <si>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</si>
  <si>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</si>
  <si>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</si>
  <si>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</si>
  <si>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</si>
  <si>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</si>
  <si>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</si>
  <si>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</si>
  <si>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</si>
  <si>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</si>
  <si>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</si>
  <si>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</si>
  <si>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</si>
  <si>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</si>
  <si>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</si>
  <si>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</si>
  <si>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</si>
  <si>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</si>
  <si>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</si>
  <si>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</si>
  <si>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</si>
  <si>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</si>
  <si>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</si>
  <si>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</si>
  <si>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</si>
  <si>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</si>
  <si>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</si>
  <si>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</si>
  <si>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</si>
  <si>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</si>
  <si>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</si>
  <si>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</si>
  <si>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</si>
  <si>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</si>
  <si>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</si>
  <si>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</si>
  <si>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</si>
  <si>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</si>
  <si>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</si>
  <si>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</si>
  <si>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</si>
  <si>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</si>
  <si>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</si>
  <si>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</si>
  <si>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</si>
  <si>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</si>
  <si>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</si>
  <si>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</si>
  <si>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</si>
  <si>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</si>
  <si>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</si>
  <si>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</si>
  <si>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</si>
  <si>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</si>
  <si>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</si>
  <si>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</si>
  <si>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</si>
  <si>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</si>
  <si>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</si>
  <si>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</si>
  <si>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</si>
  <si>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</si>
  <si>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</si>
  <si>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</si>
  <si>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</si>
  <si>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</si>
  <si>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</si>
  <si>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</si>
  <si>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</si>
  <si>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</si>
  <si>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</si>
  <si>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</si>
  <si>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</si>
  <si>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</si>
  <si>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</si>
  <si>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</si>
  <si>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</si>
  <si>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</si>
  <si>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</si>
  <si>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</si>
  <si>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</si>
  <si>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</si>
  <si>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</si>
  <si>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</si>
  <si>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</si>
  <si>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</si>
  <si>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</si>
  <si>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</si>
  <si>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</si>
  <si>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</si>
  <si>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</si>
  <si>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</si>
  <si>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</si>
  <si>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</si>
  <si>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</si>
  <si>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</si>
  <si>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</si>
  <si>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</si>
  <si>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</si>
  <si>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</si>
  <si>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</si>
  <si>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</si>
  <si>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</si>
  <si>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</si>
  <si>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</si>
  <si>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</si>
  <si>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</si>
  <si>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</si>
  <si>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</si>
  <si>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</si>
  <si>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</si>
  <si>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</si>
  <si>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</si>
  <si>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</si>
  <si>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</si>
  <si>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</si>
  <si>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</si>
  <si>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</si>
  <si>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</si>
  <si>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</si>
  <si>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</si>
  <si>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</si>
  <si>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</si>
  <si>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</si>
  <si>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</si>
  <si>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</si>
  <si>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</si>
  <si>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</si>
  <si>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</si>
  <si>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</si>
  <si>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</si>
  <si>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</si>
  <si>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</si>
  <si>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</si>
  <si>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</si>
  <si>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</si>
  <si>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</si>
  <si>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</si>
  <si>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</si>
  <si>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</si>
  <si>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</si>
  <si>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</si>
  <si>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</si>
  <si>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</si>
  <si>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</si>
  <si>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</si>
  <si>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</si>
  <si>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</si>
  <si>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</si>
  <si>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</si>
  <si>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</si>
  <si>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</si>
  <si>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</si>
  <si>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</si>
  <si>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</si>
  <si>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</si>
  <si>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</si>
  <si>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</si>
  <si>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</si>
  <si>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</si>
  <si>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</si>
  <si>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</si>
  <si>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</si>
  <si>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</si>
  <si>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</si>
  <si>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</si>
  <si>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</si>
  <si>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</si>
  <si>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</si>
  <si>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</si>
  <si>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</si>
  <si>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</si>
  <si>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</si>
  <si>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</si>
  <si>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</si>
  <si>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</si>
  <si>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</si>
  <si>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</si>
  <si>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</si>
  <si>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</si>
  <si>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</si>
  <si>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</si>
  <si>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</si>
  <si>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</si>
  <si>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</si>
  <si>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</si>
  <si>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</si>
  <si>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</si>
  <si>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</si>
  <si>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</si>
  <si>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</si>
  <si>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</si>
  <si>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</si>
  <si>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</si>
  <si>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</si>
  <si>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</si>
  <si>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</si>
  <si>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</si>
  <si>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</si>
  <si>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</si>
  <si>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</si>
  <si>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</si>
  <si>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</si>
  <si>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</si>
  <si>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</si>
  <si>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</si>
  <si>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</si>
  <si>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</si>
  <si>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</si>
  <si>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</si>
  <si>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</si>
  <si>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</si>
  <si>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</si>
  <si>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</si>
  <si>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</si>
  <si>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</si>
  <si>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</si>
  <si>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</si>
  <si>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</si>
  <si>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</si>
  <si>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</si>
  <si>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</si>
  <si>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</si>
  <si>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</si>
  <si>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</si>
  <si>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</si>
  <si>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</si>
  <si>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</si>
  <si>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</si>
  <si>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</si>
  <si>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</si>
  <si>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</si>
  <si>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</si>
  <si>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</si>
  <si>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</si>
  <si>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</si>
  <si>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</si>
  <si>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</si>
  <si>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</si>
  <si>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</si>
  <si>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</si>
  <si>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</si>
  <si>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</si>
  <si>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</si>
  <si>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</si>
  <si>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</si>
  <si>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</si>
  <si>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</si>
  <si>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</si>
  <si>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</si>
  <si>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</si>
  <si>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</si>
  <si>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</si>
  <si>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</si>
  <si>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</si>
  <si>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</si>
  <si>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</si>
  <si>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</si>
  <si>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</si>
  <si>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</si>
  <si>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</si>
  <si>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</si>
  <si>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</si>
  <si>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</si>
  <si>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</si>
  <si>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</si>
  <si>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</si>
  <si>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</si>
  <si>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</si>
  <si>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</si>
  <si>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</si>
  <si>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</si>
  <si>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</si>
  <si>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</si>
  <si>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</si>
  <si>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</si>
  <si>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</si>
  <si>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</si>
  <si>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</si>
  <si>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</si>
  <si>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</si>
  <si>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</si>
  <si>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</si>
  <si>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</si>
  <si>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</si>
  <si>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</si>
  <si>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</si>
  <si>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</si>
  <si>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</si>
  <si>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</si>
  <si>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</si>
  <si>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</si>
  <si>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</si>
  <si>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</si>
  <si>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</si>
  <si>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</si>
  <si>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</si>
  <si>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</si>
  <si>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</si>
  <si>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</si>
  <si>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</si>
  <si>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</si>
  <si>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</si>
  <si>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</si>
  <si>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</si>
  <si>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</si>
  <si>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</si>
  <si>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</si>
  <si>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</si>
  <si>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</si>
  <si>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</si>
  <si>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</si>
  <si>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</si>
  <si>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</si>
  <si>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</si>
  <si>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</si>
  <si>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</si>
  <si>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</si>
  <si>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</si>
  <si>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</si>
  <si>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</si>
  <si>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</si>
  <si>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</si>
  <si>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</si>
  <si>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</si>
  <si>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</si>
  <si>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</si>
  <si>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</si>
  <si>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</si>
  <si>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</si>
  <si>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</si>
  <si>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</si>
  <si>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</si>
  <si>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</si>
  <si>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</si>
  <si>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</si>
  <si>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</si>
  <si>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</si>
  <si>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</si>
  <si>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</si>
  <si>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</si>
  <si>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</si>
  <si>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</si>
  <si>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</si>
  <si>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</si>
  <si>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</si>
  <si>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</si>
  <si>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</si>
  <si>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</si>
  <si>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</si>
  <si>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</si>
  <si>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</si>
  <si>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</si>
  <si>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</si>
  <si>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</si>
  <si>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</si>
  <si>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</si>
  <si>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</si>
  <si>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</si>
  <si>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</si>
  <si>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</si>
  <si>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</si>
  <si>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</si>
  <si>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</si>
  <si>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</si>
  <si>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</si>
  <si>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</si>
  <si>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</si>
  <si>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</si>
  <si>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</si>
  <si>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</si>
  <si>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</si>
  <si>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</si>
  <si>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</si>
  <si>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</si>
  <si>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</si>
  <si>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</si>
  <si>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</si>
  <si>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</si>
  <si>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</si>
  <si>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</si>
  <si>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</si>
  <si>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</si>
  <si>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</si>
  <si>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</si>
  <si>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</si>
  <si>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</si>
  <si>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</si>
  <si>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</si>
  <si>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</si>
  <si>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</si>
  <si>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</si>
  <si>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</si>
  <si>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</si>
  <si>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</si>
  <si>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</si>
  <si>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</si>
  <si>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</si>
  <si>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</si>
  <si>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</si>
  <si>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</si>
  <si>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</si>
  <si>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</si>
  <si>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</si>
  <si>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</si>
  <si>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</si>
  <si>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</si>
  <si>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</si>
  <si>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</si>
  <si>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</si>
  <si>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</si>
  <si>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</si>
  <si>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</si>
  <si>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</si>
  <si>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</si>
  <si>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</si>
  <si>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</si>
  <si>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</si>
  <si>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</si>
  <si>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</si>
  <si>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</si>
  <si>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</si>
  <si>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</si>
  <si>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</si>
  <si>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</si>
  <si>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</si>
  <si>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</si>
  <si>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</si>
  <si>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</si>
  <si>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</si>
  <si>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</si>
  <si>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</si>
  <si>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</si>
  <si>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</si>
  <si>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</si>
  <si>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</si>
  <si>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</si>
  <si>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</si>
  <si>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</si>
  <si>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</si>
  <si>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</si>
  <si>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</si>
  <si>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</si>
  <si>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</si>
  <si>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</si>
  <si>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</si>
  <si>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</si>
  <si>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</si>
  <si>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</si>
  <si>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</si>
  <si>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</si>
  <si>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</si>
  <si>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</si>
  <si>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</si>
  <si>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</si>
  <si>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</si>
  <si>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</si>
  <si>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</si>
  <si>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</si>
  <si>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</si>
  <si>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</si>
  <si>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</si>
  <si>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</si>
  <si>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</si>
  <si>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</si>
  <si>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</si>
  <si>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</si>
  <si>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</si>
  <si>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</si>
  <si>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</si>
  <si>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</si>
  <si>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</si>
  <si>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</si>
  <si>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</si>
  <si>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</si>
  <si>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</si>
  <si>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</si>
  <si>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</si>
  <si>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</si>
  <si>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</si>
  <si>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</si>
  <si>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</si>
  <si>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</si>
  <si>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</si>
  <si>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</si>
  <si>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</si>
  <si>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</si>
  <si>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</si>
  <si>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</si>
  <si>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</si>
  <si>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</si>
  <si>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</si>
  <si>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</si>
  <si>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</si>
  <si>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</si>
  <si>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</si>
  <si>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</si>
  <si>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</si>
  <si>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</si>
  <si>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</si>
  <si>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</si>
  <si>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</si>
  <si>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</si>
  <si>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</si>
  <si>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</si>
  <si>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</si>
  <si>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</si>
  <si>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</si>
  <si>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</si>
  <si>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</si>
  <si>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</si>
  <si>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</si>
  <si>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</si>
  <si>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</si>
  <si>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</si>
  <si>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</si>
  <si>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</si>
  <si>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</si>
  <si>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</si>
  <si>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</si>
  <si>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</si>
  <si>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</si>
  <si>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</si>
  <si>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</si>
  <si>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</si>
  <si>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</si>
  <si>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</si>
  <si>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</si>
  <si>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</si>
  <si>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</si>
  <si>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</si>
  <si>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</si>
  <si>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</si>
  <si>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</si>
  <si>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</si>
  <si>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</si>
  <si>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</si>
  <si>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</si>
  <si>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</si>
  <si>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</si>
  <si>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</si>
  <si>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</si>
  <si>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</si>
  <si>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</si>
  <si>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</si>
  <si>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</si>
  <si>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</si>
  <si>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</si>
  <si>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</si>
  <si>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</si>
  <si>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</si>
  <si>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</si>
  <si>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</si>
  <si>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</si>
  <si>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</si>
  <si>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</si>
  <si>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</si>
  <si>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</si>
  <si>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</si>
  <si>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</si>
  <si>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</si>
  <si>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</si>
  <si>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</si>
  <si>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</si>
  <si>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</si>
  <si>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</si>
  <si>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</si>
  <si>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</si>
  <si>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</si>
  <si>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</si>
  <si>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</si>
  <si>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</si>
  <si>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</si>
  <si>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</si>
  <si>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</si>
  <si>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</si>
  <si>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</si>
  <si>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</si>
  <si>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</si>
  <si>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</si>
  <si>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</si>
  <si>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</si>
  <si>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</si>
  <si>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</si>
  <si>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</si>
  <si>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</si>
  <si>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</si>
  <si>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</si>
  <si>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</si>
  <si>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</si>
  <si>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</si>
  <si>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</si>
  <si>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</si>
  <si>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</si>
  <si>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</si>
  <si>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</si>
  <si>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</si>
  <si>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</si>
  <si>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</si>
  <si>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</si>
  <si>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</si>
  <si>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</si>
  <si>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</si>
  <si>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</si>
  <si>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</si>
  <si>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</si>
  <si>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</si>
  <si>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</si>
  <si>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</si>
  <si>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</si>
  <si>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</si>
  <si>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</si>
  <si>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</si>
  <si>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</si>
  <si>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</si>
  <si>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</si>
  <si>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</si>
  <si>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</si>
  <si>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</si>
  <si>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</si>
  <si>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</si>
  <si>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</si>
  <si>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</si>
  <si>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</si>
  <si>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</si>
  <si>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</si>
  <si>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</si>
  <si>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</si>
  <si>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</si>
  <si>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</si>
  <si>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</si>
  <si>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</si>
  <si>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</si>
  <si>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</si>
  <si>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</si>
  <si>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</si>
  <si>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</si>
  <si>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</si>
  <si>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</si>
  <si>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</si>
  <si>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</si>
  <si>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</si>
  <si>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</si>
  <si>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</si>
  <si>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</si>
  <si>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</si>
  <si>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</si>
  <si>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</si>
  <si>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</si>
  <si>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</si>
  <si>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</si>
  <si>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</si>
  <si>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</si>
  <si>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</si>
  <si>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</si>
  <si>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</si>
  <si>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</si>
  <si>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</si>
  <si>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</si>
  <si>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</si>
  <si>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</si>
  <si>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</si>
  <si>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</si>
  <si>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</si>
  <si>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</si>
  <si>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</si>
  <si>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</si>
  <si>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</si>
  <si>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</si>
  <si>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</si>
  <si>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</si>
  <si>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</si>
  <si>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</si>
  <si>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</si>
  <si>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</si>
  <si>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</si>
  <si>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</si>
  <si>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</si>
  <si>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</si>
  <si>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</si>
  <si>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</si>
  <si>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</si>
  <si>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</si>
  <si>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</si>
  <si>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</si>
  <si>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</si>
  <si>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</si>
  <si>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</si>
  <si>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</si>
  <si>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</si>
  <si>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</si>
  <si>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</si>
  <si>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</si>
  <si>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</si>
  <si>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</si>
  <si>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</si>
  <si>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</si>
  <si>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</si>
  <si>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</si>
  <si>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</si>
  <si>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</si>
  <si>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</si>
  <si>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</si>
  <si>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</si>
  <si>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</si>
  <si>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</si>
  <si>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</si>
  <si>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</si>
  <si>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</si>
  <si>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</si>
  <si>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</si>
  <si>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</si>
  <si>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</si>
  <si>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</si>
  <si>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</si>
  <si>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</si>
  <si>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</si>
  <si>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</si>
  <si>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</si>
  <si>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</si>
  <si>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</si>
  <si>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</si>
  <si>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</si>
  <si>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</si>
  <si>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</si>
  <si>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</si>
  <si>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</si>
  <si>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</si>
  <si>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</si>
  <si>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</si>
  <si>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</si>
  <si>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</si>
  <si>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</si>
  <si>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</si>
  <si>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</si>
  <si>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</si>
  <si>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</si>
  <si>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</si>
  <si>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</si>
  <si>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</si>
  <si>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</si>
  <si>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</si>
  <si>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</si>
  <si>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</si>
  <si>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</si>
  <si>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</si>
  <si>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</si>
  <si>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</si>
  <si>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</si>
  <si>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</si>
  <si>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</si>
  <si>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</si>
  <si>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</si>
  <si>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</si>
  <si>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</si>
  <si>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</si>
  <si>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</si>
  <si>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</si>
  <si>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</si>
  <si>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</si>
  <si>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</si>
  <si>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</si>
  <si>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</si>
  <si>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</si>
  <si>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</si>
  <si>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</si>
  <si>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</si>
  <si>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</si>
  <si>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</si>
  <si>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</si>
  <si>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</si>
  <si>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</si>
  <si>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</si>
  <si>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</si>
  <si>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</si>
  <si>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</si>
  <si>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</si>
  <si>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</si>
  <si>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</si>
  <si>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</si>
  <si>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</si>
  <si>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</si>
  <si>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</si>
  <si>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</si>
  <si>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</si>
  <si>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</si>
  <si>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</si>
  <si>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</si>
  <si>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</si>
  <si>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</si>
  <si>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</si>
  <si>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</si>
  <si>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</si>
  <si>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</si>
  <si>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</si>
  <si>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</si>
  <si>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</si>
  <si>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</si>
  <si>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</si>
  <si>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</si>
  <si>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</si>
  <si>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</si>
  <si>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</si>
  <si>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</si>
  <si>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</si>
  <si>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</si>
  <si>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</si>
  <si>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</si>
  <si>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</si>
  <si>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</si>
  <si>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</si>
  <si>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</si>
  <si>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</si>
  <si>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</si>
  <si>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</si>
  <si>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</si>
  <si>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</si>
  <si>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</si>
  <si>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</si>
  <si>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</si>
  <si>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</si>
  <si>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</si>
  <si>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</si>
  <si>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</si>
  <si>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</si>
  <si>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</si>
  <si>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</si>
  <si>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</si>
  <si>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</si>
  <si>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</si>
  <si>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</si>
  <si>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</si>
  <si>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</si>
  <si>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</si>
  <si>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</si>
  <si>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</si>
  <si>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</si>
  <si>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</si>
  <si>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</si>
  <si>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</si>
  <si>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</si>
  <si>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</si>
  <si>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</si>
  <si>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</si>
  <si>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</si>
  <si>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</si>
  <si>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</si>
  <si>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</si>
  <si>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</si>
  <si>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</si>
  <si>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</si>
  <si>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</si>
  <si>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</si>
  <si>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</si>
  <si>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</si>
  <si>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</si>
  <si>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</si>
  <si>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</si>
  <si>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</si>
  <si>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</si>
  <si>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</si>
  <si>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</si>
  <si>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</si>
  <si>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</si>
  <si>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</si>
  <si>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</si>
  <si>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</si>
  <si>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</si>
  <si>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</si>
  <si>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</si>
  <si>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</si>
  <si>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</si>
  <si>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</si>
  <si>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</si>
  <si>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</si>
  <si>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</si>
  <si>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</si>
  <si>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</si>
  <si>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</si>
  <si>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</si>
  <si>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</si>
  <si>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</si>
  <si>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</si>
  <si>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</si>
  <si>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</si>
  <si>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</si>
  <si>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</si>
  <si>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</si>
  <si>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</si>
  <si>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</si>
  <si>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</si>
  <si>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</si>
  <si>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</si>
  <si>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</si>
  <si>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</si>
  <si>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</si>
  <si>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</si>
  <si>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</si>
  <si>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</si>
  <si>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</si>
  <si>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</si>
  <si>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</si>
  <si>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</si>
  <si>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</si>
  <si>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</si>
  <si>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</si>
  <si>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</si>
  <si>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</si>
  <si>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</si>
  <si>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</si>
  <si>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</si>
  <si>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</si>
  <si>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</si>
  <si>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</si>
  <si>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</si>
  <si>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</si>
  <si>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</si>
  <si>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</si>
  <si>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</si>
  <si>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</si>
  <si>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</si>
  <si>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</si>
  <si>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</si>
  <si>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</si>
  <si>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</si>
  <si>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</si>
  <si>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</si>
  <si>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</si>
  <si>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</si>
  <si>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</si>
  <si>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</si>
  <si>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</si>
  <si>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</si>
  <si>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</si>
  <si>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</si>
  <si>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</si>
  <si>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</si>
  <si>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</si>
  <si>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</si>
  <si>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</si>
  <si>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</si>
  <si>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</si>
  <si>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</si>
  <si>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</si>
  <si>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</si>
  <si>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</si>
  <si>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</si>
  <si>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</si>
  <si>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</si>
  <si>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</si>
  <si>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</si>
  <si>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</si>
  <si>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</si>
  <si>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</si>
  <si>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</si>
  <si>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</si>
  <si>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</si>
  <si>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</si>
  <si>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</si>
  <si>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</si>
  <si>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</si>
  <si>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</si>
  <si>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</si>
  <si>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</si>
  <si>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</si>
  <si>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</si>
  <si>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</si>
  <si>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</si>
  <si>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</si>
  <si>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</si>
  <si>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</si>
  <si>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</si>
  <si>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</si>
  <si>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</si>
  <si>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</si>
  <si>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</si>
  <si>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</si>
  <si>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</si>
  <si>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</si>
  <si>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</si>
  <si>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</si>
  <si>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</si>
  <si>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</si>
  <si>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</si>
  <si>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</si>
  <si>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</si>
  <si>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</si>
  <si>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</si>
  <si>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</si>
  <si>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</si>
  <si>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</si>
  <si>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</si>
  <si>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</si>
  <si>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</si>
  <si>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</si>
  <si>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</si>
  <si>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</si>
  <si>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</si>
  <si>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</si>
  <si>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</si>
  <si>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</si>
  <si>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</si>
  <si>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</si>
  <si>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</si>
  <si>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</si>
  <si>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</si>
  <si>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</si>
  <si>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</si>
  <si>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</si>
  <si>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</si>
  <si>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</si>
  <si>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</si>
  <si>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</si>
  <si>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</si>
  <si>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</si>
  <si>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</si>
  <si>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</si>
  <si>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</si>
  <si>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</si>
  <si>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</si>
  <si>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</si>
  <si>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</si>
  <si>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</si>
  <si>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</si>
  <si>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</si>
  <si>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</si>
  <si>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</si>
  <si>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</si>
  <si>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</si>
  <si>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</si>
  <si>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</si>
  <si>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</si>
  <si>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</si>
  <si>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</si>
  <si>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</si>
  <si>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</si>
  <si>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</si>
  <si>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</si>
  <si>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</si>
  <si>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</si>
  <si>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</si>
  <si>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</si>
  <si>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</si>
  <si>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</si>
  <si>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</si>
  <si>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</si>
  <si>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</si>
  <si>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</si>
  <si>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</si>
  <si>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</si>
  <si>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</si>
  <si>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</si>
  <si>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</si>
  <si>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</si>
  <si>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</si>
  <si>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</si>
  <si>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</si>
  <si>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</si>
  <si>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</si>
  <si>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</si>
  <si>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</si>
  <si>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</si>
  <si>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</si>
  <si>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</si>
  <si>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</si>
  <si>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</si>
  <si>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</si>
  <si>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</si>
  <si>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</si>
  <si>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</si>
  <si>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</si>
  <si>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</si>
  <si>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</si>
  <si>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</si>
  <si>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</si>
  <si>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</si>
  <si>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</si>
  <si>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</si>
  <si>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</si>
  <si>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</si>
  <si>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</si>
  <si>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</si>
  <si>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</si>
  <si>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</si>
  <si>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</si>
  <si>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</si>
  <si>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</si>
  <si>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</si>
  <si>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</si>
  <si>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</si>
  <si>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</si>
  <si>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</si>
  <si>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</si>
  <si>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</si>
  <si>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</si>
  <si>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</si>
  <si>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</si>
  <si>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</si>
  <si>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</si>
  <si>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</si>
  <si>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</si>
  <si>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</si>
  <si>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</si>
  <si>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</si>
  <si>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</si>
  <si>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</si>
  <si>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</si>
  <si>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</si>
  <si>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</si>
  <si>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</si>
  <si>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</si>
  <si>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</si>
  <si>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</si>
  <si>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</si>
  <si>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</si>
  <si>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</si>
  <si>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</si>
  <si>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</si>
  <si>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</si>
  <si>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</si>
  <si>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</si>
  <si>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</si>
  <si>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</si>
  <si>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</si>
  <si>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</si>
  <si>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</si>
  <si>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</si>
  <si>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</si>
  <si>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</si>
  <si>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</si>
  <si>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</si>
  <si>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</si>
  <si>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</si>
  <si>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</si>
  <si>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</si>
  <si>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</si>
  <si>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</si>
  <si>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</si>
  <si>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</si>
  <si>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</si>
  <si>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</si>
  <si>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</si>
  <si>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</si>
  <si>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</si>
  <si>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</si>
  <si>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</si>
  <si>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</si>
  <si>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</si>
  <si>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</si>
  <si>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</si>
  <si>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</si>
  <si>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</si>
  <si>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</si>
  <si>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</si>
  <si>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</si>
  <si>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</si>
  <si>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</si>
  <si>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</si>
  <si>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</si>
  <si>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</si>
  <si>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</si>
  <si>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</si>
  <si>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</si>
  <si>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</si>
  <si>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</si>
  <si>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</si>
  <si>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</si>
  <si>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</si>
  <si>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</si>
  <si>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</si>
  <si>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</si>
  <si>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</si>
  <si>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</si>
  <si>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</si>
  <si>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</si>
  <si>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</si>
  <si>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</si>
  <si>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</si>
  <si>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</si>
  <si>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</si>
  <si>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</si>
  <si>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</si>
  <si>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</si>
  <si>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</si>
  <si>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</si>
  <si>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</si>
  <si>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</si>
  <si>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</si>
  <si>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</si>
  <si>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</si>
  <si>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</si>
  <si>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</si>
  <si>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</si>
  <si>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</si>
  <si>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</si>
  <si>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</si>
  <si>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</si>
  <si>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</si>
  <si>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</si>
  <si>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</si>
  <si>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</si>
  <si>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</si>
  <si>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</si>
  <si>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</si>
  <si>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</si>
  <si>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</si>
  <si>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</si>
  <si>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</si>
  <si>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</si>
  <si>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</si>
  <si>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</si>
  <si>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</si>
  <si>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</si>
  <si>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</si>
  <si>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</si>
  <si>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</si>
  <si>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</si>
  <si>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</si>
  <si>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</si>
  <si>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</si>
  <si>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</si>
  <si>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</si>
  <si>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</si>
  <si>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</si>
  <si>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</si>
  <si>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</si>
  <si>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</si>
  <si>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</si>
  <si>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</si>
  <si>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</si>
  <si>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</si>
  <si>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</si>
  <si>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</si>
  <si>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</si>
  <si>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</si>
  <si>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</si>
  <si>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</si>
  <si>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</si>
  <si>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</si>
  <si>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</si>
  <si>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</si>
  <si>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</si>
  <si>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</si>
  <si>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</si>
  <si>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</si>
  <si>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</si>
  <si>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</si>
  <si>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</si>
  <si>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</si>
  <si>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</si>
  <si>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</si>
  <si>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</si>
  <si>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</si>
  <si>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</si>
  <si>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</si>
  <si>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</si>
  <si>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</si>
  <si>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</si>
  <si>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</si>
  <si>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</si>
  <si>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</si>
  <si>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</si>
  <si>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</si>
  <si>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</si>
  <si>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</si>
  <si>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</si>
  <si>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</si>
  <si>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</si>
  <si>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</si>
  <si>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</si>
  <si>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</si>
  <si>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</si>
  <si>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</si>
  <si>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</si>
  <si>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</si>
  <si>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</si>
  <si>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</si>
  <si>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</si>
  <si>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</si>
  <si>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</si>
  <si>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</si>
  <si>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</si>
  <si>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</si>
  <si>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</si>
  <si>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</si>
  <si>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</si>
  <si>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</si>
  <si>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</si>
  <si>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</si>
  <si>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</si>
  <si>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</si>
  <si>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</si>
  <si>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</si>
  <si>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</si>
  <si>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</si>
  <si>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</si>
  <si>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</si>
  <si>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</si>
  <si>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</si>
  <si>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</si>
  <si>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</si>
  <si>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</si>
  <si>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</si>
  <si>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</si>
  <si>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</si>
  <si>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</si>
  <si>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</si>
  <si>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</si>
  <si>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</si>
  <si>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</si>
  <si>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</si>
  <si>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</si>
  <si>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</si>
  <si>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</si>
  <si>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</si>
  <si>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</si>
  <si>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</si>
  <si>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</si>
  <si>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</si>
  <si>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</si>
  <si>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</si>
  <si>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</si>
  <si>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</si>
  <si>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</si>
  <si>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</si>
  <si>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</si>
  <si>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</si>
  <si>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</si>
  <si>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</si>
  <si>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</si>
  <si>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</si>
  <si>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</si>
  <si>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</si>
  <si>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</si>
  <si>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</si>
  <si>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</si>
  <si>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</si>
  <si>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</si>
  <si>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</si>
  <si>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</si>
  <si>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</si>
  <si>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</si>
  <si>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</si>
  <si>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</si>
  <si>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</si>
  <si>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</si>
  <si>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</si>
  <si>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</si>
  <si>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</si>
  <si>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</si>
  <si>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</si>
  <si>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</si>
  <si>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</si>
  <si>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</si>
  <si>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</si>
  <si>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</si>
  <si>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</si>
  <si>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</si>
  <si>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</si>
  <si>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</si>
  <si>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</si>
  <si>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</si>
  <si>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</si>
  <si>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</si>
  <si>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</si>
  <si>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</si>
  <si>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</si>
  <si>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</si>
  <si>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</si>
  <si>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</si>
  <si>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</si>
  <si>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</si>
  <si>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</si>
  <si>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</si>
  <si>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</si>
  <si>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</si>
  <si>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</si>
  <si>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</si>
  <si>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</si>
  <si>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</si>
  <si>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</si>
  <si>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</si>
  <si>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</si>
  <si>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</si>
  <si>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</si>
  <si>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</si>
  <si>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</si>
  <si>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</si>
  <si>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</si>
  <si>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</si>
  <si>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</si>
  <si>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</si>
  <si>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</si>
  <si>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</si>
  <si>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</si>
  <si>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</si>
  <si>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</si>
  <si>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</si>
  <si>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</si>
  <si>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</si>
  <si>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</si>
  <si>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</si>
  <si>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</si>
  <si>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</si>
  <si>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</si>
  <si>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</si>
  <si>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</si>
  <si>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</si>
  <si>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</si>
  <si>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</si>
  <si>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</si>
  <si>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</si>
  <si>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</si>
  <si>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</si>
  <si>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</si>
  <si>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</si>
  <si>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</si>
  <si>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</si>
  <si>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</si>
  <si>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</si>
  <si>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</si>
  <si>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</si>
  <si>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</si>
  <si>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</si>
  <si>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</si>
  <si>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</si>
  <si>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</si>
  <si>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</si>
  <si>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</si>
  <si>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</si>
  <si>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</si>
  <si>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</si>
  <si>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</si>
  <si>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</si>
  <si>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</si>
  <si>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</si>
  <si>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</si>
  <si>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</si>
  <si>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</si>
  <si>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</si>
  <si>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</si>
  <si>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</si>
  <si>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</si>
  <si>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</si>
  <si>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</si>
  <si>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</si>
  <si>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</si>
  <si>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</si>
  <si>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</si>
  <si>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</si>
  <si>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</si>
  <si>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</si>
  <si>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</si>
  <si>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</si>
  <si>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</si>
  <si>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</si>
  <si>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</si>
  <si>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</si>
  <si>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</si>
  <si>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</si>
  <si>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</si>
  <si>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</si>
  <si>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</si>
  <si>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</si>
  <si>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</si>
  <si>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</si>
  <si>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</si>
  <si>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</si>
  <si>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</si>
  <si>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</si>
  <si>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</si>
  <si>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</si>
  <si>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</si>
  <si>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</si>
  <si>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</si>
  <si>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</si>
  <si>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</si>
  <si>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</si>
  <si>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</si>
  <si>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</si>
  <si>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</si>
  <si>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</si>
  <si>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</si>
  <si>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</si>
  <si>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</si>
  <si>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</si>
  <si>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</si>
  <si>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</si>
  <si>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</si>
  <si>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</si>
  <si>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</si>
  <si>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</si>
  <si>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</si>
  <si>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</si>
  <si>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</si>
  <si>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</si>
  <si>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</si>
  <si>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</si>
  <si>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</si>
  <si>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</si>
  <si>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</si>
  <si>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</si>
  <si>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</si>
  <si>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</si>
  <si>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</si>
  <si>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</si>
  <si>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</si>
  <si>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</si>
  <si>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</si>
  <si>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</si>
  <si>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</si>
  <si>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</si>
  <si>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</si>
  <si>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</si>
  <si>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</si>
  <si>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</si>
  <si>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</si>
  <si>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</si>
  <si>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</si>
  <si>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</si>
  <si>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</si>
  <si>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</si>
  <si>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</si>
  <si>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</si>
  <si>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</si>
  <si>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</si>
  <si>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</si>
  <si>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</si>
  <si>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</si>
  <si>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</si>
  <si>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</si>
  <si>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</si>
  <si>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</si>
  <si>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</si>
  <si>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</si>
  <si>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</si>
  <si>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</si>
  <si>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</si>
  <si>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</si>
  <si>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</si>
  <si>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</si>
  <si>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</si>
  <si>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</si>
  <si>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</si>
  <si>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</si>
  <si>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</si>
  <si>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</si>
  <si>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</si>
  <si>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</si>
  <si>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</si>
  <si>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</si>
  <si>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</si>
  <si>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</si>
  <si>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</si>
  <si>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</si>
  <si>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</si>
  <si>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</si>
  <si>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</si>
  <si>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</si>
  <si>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</si>
  <si>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</si>
  <si>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</si>
  <si>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</si>
  <si>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</si>
  <si>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</si>
  <si>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</si>
  <si>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</si>
  <si>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</si>
  <si>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</si>
  <si>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</si>
  <si>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</si>
  <si>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</si>
  <si>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</si>
  <si>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</si>
  <si>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</si>
  <si>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</si>
  <si>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</si>
  <si>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</si>
  <si>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</si>
  <si>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</si>
  <si>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</si>
  <si>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</si>
  <si>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</si>
  <si>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</si>
  <si>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</si>
  <si>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</si>
  <si>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</si>
  <si>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</si>
  <si>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</si>
  <si>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</si>
  <si>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</si>
  <si>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</si>
  <si>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</si>
  <si>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</si>
  <si>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</si>
  <si>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</si>
  <si>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</si>
  <si>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</si>
  <si>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</si>
  <si>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</si>
  <si>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</si>
  <si>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</si>
  <si>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</si>
  <si>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</si>
  <si>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</si>
  <si>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</si>
  <si>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</si>
  <si>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</si>
  <si>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</si>
  <si>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</si>
  <si>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</si>
  <si>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</si>
  <si>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</si>
  <si>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</si>
  <si>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</si>
  <si>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</si>
  <si>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</si>
  <si>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</si>
  <si>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</si>
  <si>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</si>
  <si>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</si>
  <si>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</si>
  <si>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</si>
  <si>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</si>
  <si>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</si>
  <si>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</si>
  <si>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</si>
  <si>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</si>
  <si>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</si>
  <si>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</si>
  <si>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</si>
  <si>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</si>
  <si>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</si>
  <si>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</si>
  <si>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</si>
  <si>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</si>
  <si>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</si>
  <si>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</si>
  <si>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</si>
  <si>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</si>
  <si>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</si>
  <si>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</si>
  <si>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</si>
  <si>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</si>
  <si>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</si>
  <si>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</si>
  <si>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</si>
  <si>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</si>
  <si>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</si>
  <si>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</si>
  <si>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</si>
  <si>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</si>
  <si>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</si>
  <si>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</si>
  <si>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</si>
  <si>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</si>
  <si>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</si>
  <si>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</si>
  <si>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</si>
  <si>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</si>
  <si>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</si>
  <si>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</si>
  <si>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</si>
  <si>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</si>
  <si>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</si>
  <si>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</si>
  <si>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</si>
  <si>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</si>
  <si>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</si>
  <si>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</si>
  <si>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</si>
  <si>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</si>
  <si>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</si>
  <si>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</si>
  <si>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</si>
  <si>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</si>
  <si>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</si>
  <si>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</si>
  <si>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</si>
  <si>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</si>
  <si>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</si>
  <si>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</si>
  <si>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</si>
  <si>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</si>
  <si>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</si>
  <si>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</si>
  <si>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</si>
  <si>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</si>
  <si>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</si>
  <si>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</si>
  <si>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</si>
  <si>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</si>
  <si>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</si>
  <si>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</si>
  <si>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</si>
  <si>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</si>
  <si>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</si>
  <si>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</si>
  <si>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</si>
  <si>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</si>
  <si>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</si>
  <si>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</si>
  <si>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</si>
  <si>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</si>
  <si>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</si>
  <si>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</si>
  <si>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</si>
  <si>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</si>
  <si>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</si>
  <si>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</si>
  <si>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</si>
  <si>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</si>
  <si>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</si>
  <si>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</si>
  <si>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</si>
  <si>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</si>
  <si>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</si>
  <si>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</si>
  <si>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</si>
  <si>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</si>
  <si>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</si>
  <si>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</si>
  <si>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</si>
  <si>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</si>
  <si>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</si>
  <si>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</si>
  <si>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</si>
  <si>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</si>
  <si>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</si>
  <si>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</si>
  <si>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</si>
  <si>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</si>
  <si>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</si>
  <si>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</si>
  <si>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</si>
  <si>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</si>
  <si>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</si>
  <si>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</si>
  <si>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</si>
  <si>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</si>
  <si>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</si>
  <si>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</si>
  <si>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</si>
  <si>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</si>
  <si>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</si>
  <si>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</si>
  <si>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</si>
  <si>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</si>
  <si>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</si>
  <si>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</si>
  <si>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</si>
  <si>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</si>
  <si>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</si>
  <si>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</si>
  <si>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</si>
  <si>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</si>
  <si>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</si>
  <si>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</si>
  <si>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</si>
  <si>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</si>
  <si>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</si>
  <si>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</si>
  <si>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</si>
  <si>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</si>
  <si>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</si>
  <si>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</si>
  <si>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</si>
  <si>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</si>
  <si>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</si>
  <si>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</si>
  <si>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</si>
  <si>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</si>
  <si>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</si>
  <si>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</si>
  <si>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</si>
  <si>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</si>
  <si>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</si>
  <si>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</si>
  <si>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</si>
  <si>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</si>
  <si>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</si>
  <si>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</si>
  <si>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</si>
  <si>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</si>
  <si>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</si>
  <si>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</si>
  <si>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</si>
  <si>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</si>
  <si>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</si>
  <si>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</si>
  <si>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</si>
  <si>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</si>
  <si>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</si>
  <si>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</si>
  <si>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</si>
  <si>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</si>
  <si>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</si>
  <si>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</si>
  <si>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</si>
  <si>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</si>
  <si>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</si>
  <si>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</si>
  <si>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</si>
  <si>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</si>
  <si>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</si>
  <si>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</si>
  <si>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</si>
  <si>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</si>
  <si>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</si>
  <si>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</si>
  <si>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</si>
  <si>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</si>
  <si>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</si>
  <si>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</si>
  <si>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</si>
  <si>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</si>
  <si>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</si>
  <si>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</si>
  <si>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</si>
  <si>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</si>
  <si>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</si>
  <si>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</si>
  <si>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</si>
  <si>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</si>
  <si>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</si>
  <si>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</si>
  <si>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</si>
  <si>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</si>
  <si>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</si>
  <si>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</si>
  <si>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</si>
  <si>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</si>
  <si>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</si>
  <si>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</si>
  <si>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</si>
  <si>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</si>
  <si>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</si>
  <si>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</si>
  <si>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</si>
  <si>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</si>
  <si>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</si>
  <si>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</si>
  <si>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</si>
  <si>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</si>
  <si>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</si>
  <si>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</si>
  <si>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</si>
  <si>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</si>
  <si>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</si>
  <si>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</si>
  <si>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</si>
  <si>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</si>
  <si>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</si>
  <si>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</si>
  <si>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</si>
  <si>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</si>
  <si>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</si>
  <si>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</si>
  <si>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</si>
  <si>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</si>
  <si>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</si>
  <si>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</si>
  <si>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</si>
  <si>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</si>
  <si>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</si>
  <si>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</si>
  <si>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</si>
  <si>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</si>
  <si>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</si>
  <si>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</si>
  <si>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</si>
  <si>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</si>
  <si>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</si>
  <si>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</si>
  <si>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</si>
  <si>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</si>
  <si>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</si>
  <si>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</si>
  <si>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</si>
  <si>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</si>
  <si>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</si>
  <si>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</si>
  <si>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</si>
  <si>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</si>
  <si>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</si>
  <si>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</si>
  <si>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</si>
  <si>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</si>
  <si>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</si>
  <si>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</si>
  <si>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</si>
  <si>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</si>
  <si>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</si>
  <si>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</si>
  <si>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</si>
  <si>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</si>
  <si>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</si>
  <si>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</si>
  <si>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</si>
  <si>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</si>
  <si>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</si>
  <si>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</si>
  <si>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</si>
  <si>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</si>
  <si>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</si>
  <si>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</si>
  <si>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</si>
  <si>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</si>
  <si>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</si>
  <si>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</si>
  <si>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</si>
  <si>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</si>
  <si>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</si>
  <si>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</si>
  <si>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</si>
  <si>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</si>
  <si>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</si>
  <si>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</si>
  <si>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</si>
  <si>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</si>
  <si>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</si>
  <si>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</si>
  <si>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</si>
  <si>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</si>
  <si>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</si>
  <si>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</si>
  <si>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</si>
  <si>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</si>
  <si>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</si>
  <si>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</si>
  <si>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</si>
  <si>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</si>
  <si>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</si>
  <si>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</si>
  <si>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</si>
  <si>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</si>
  <si>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</si>
  <si>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</si>
  <si>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</si>
  <si>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</si>
  <si>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</si>
  <si>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</si>
  <si>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</si>
  <si>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</si>
  <si>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</si>
  <si>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</si>
  <si>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</si>
  <si>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</si>
  <si>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</si>
  <si>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</si>
  <si>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</si>
  <si>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</si>
  <si>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</si>
  <si>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</si>
  <si>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</si>
  <si>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</si>
  <si>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</si>
  <si>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</si>
  <si>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</si>
  <si>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</si>
  <si>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</si>
  <si>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</si>
  <si>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</si>
  <si>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</si>
  <si>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</si>
  <si>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</si>
  <si>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</si>
  <si>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</si>
  <si>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</si>
  <si>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</si>
  <si>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</si>
  <si>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</si>
  <si>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</si>
  <si>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</si>
  <si>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</si>
  <si>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</si>
  <si>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</si>
  <si>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</si>
  <si>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</si>
  <si>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</si>
  <si>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</si>
  <si>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</si>
  <si>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</si>
  <si>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</si>
  <si>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</si>
  <si>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</si>
  <si>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</si>
  <si>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</si>
  <si>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</si>
  <si>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</si>
  <si>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</si>
  <si>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</si>
  <si>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</si>
  <si>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</si>
  <si>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</si>
  <si>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</si>
  <si>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</si>
  <si>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</si>
  <si>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</si>
  <si>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</si>
  <si>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</si>
  <si>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</si>
  <si>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</si>
  <si>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</si>
  <si>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</si>
  <si>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</si>
  <si>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</si>
  <si>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</si>
  <si>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</si>
  <si>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</si>
  <si>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</si>
  <si>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</si>
  <si>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</si>
  <si>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</si>
  <si>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</si>
  <si>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</si>
  <si>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</si>
  <si>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</si>
  <si>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</si>
  <si>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</si>
  <si>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</si>
  <si>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</si>
  <si>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</si>
  <si>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</si>
  <si>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</si>
  <si>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</si>
  <si>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</si>
  <si>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</si>
  <si>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</si>
  <si>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</si>
  <si>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</si>
  <si>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</si>
  <si>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</si>
  <si>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</si>
  <si>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</si>
  <si>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</si>
  <si>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</si>
  <si>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</si>
  <si>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</si>
  <si>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</si>
  <si>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</si>
  <si>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</si>
  <si>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</si>
  <si>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</si>
  <si>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</si>
  <si>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</si>
  <si>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</si>
  <si>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</si>
  <si>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</si>
  <si>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</si>
  <si>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</si>
  <si>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</si>
  <si>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</si>
  <si>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</si>
  <si>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</si>
  <si>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</si>
  <si>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</si>
  <si>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</si>
  <si>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</si>
  <si>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</si>
  <si>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</si>
  <si>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</si>
  <si>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</si>
  <si>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</si>
  <si>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</si>
  <si>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</si>
  <si>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</si>
  <si>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</si>
  <si>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</si>
  <si>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</si>
  <si>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</si>
  <si>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</si>
  <si>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</si>
  <si>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</si>
  <si>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</si>
  <si>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</si>
  <si>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</si>
  <si>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</si>
  <si>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</si>
  <si>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</si>
  <si>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</si>
  <si>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</si>
  <si>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</si>
  <si>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</si>
  <si>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</si>
  <si>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</si>
  <si>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</si>
  <si>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</si>
  <si>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</si>
  <si>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</si>
  <si>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</si>
  <si>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</si>
  <si>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</si>
  <si>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</si>
  <si>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</si>
  <si>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</si>
  <si>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</si>
  <si>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</si>
  <si>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</si>
  <si>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</si>
  <si>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</si>
  <si>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</si>
  <si>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</si>
  <si>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</si>
  <si>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</si>
  <si>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</si>
  <si>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</si>
  <si>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</si>
  <si>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</si>
  <si>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</si>
  <si>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</si>
  <si>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</si>
  <si>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</si>
  <si>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</si>
  <si>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</si>
  <si>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</si>
  <si>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</si>
  <si>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</si>
  <si>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</si>
  <si>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</si>
  <si>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</si>
  <si>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</si>
  <si>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</si>
  <si>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</si>
  <si>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</si>
  <si>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</si>
  <si>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</si>
  <si>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</si>
  <si>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</si>
  <si>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</si>
  <si>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</si>
  <si>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</si>
  <si>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</si>
  <si>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</si>
  <si>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</si>
  <si>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</si>
  <si>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</si>
  <si>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</si>
  <si>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</si>
  <si>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</si>
  <si>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</si>
  <si>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</si>
  <si>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</si>
  <si>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</si>
  <si>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</si>
  <si>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</si>
  <si>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</si>
  <si>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</si>
  <si>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</si>
  <si>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</si>
  <si>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</si>
  <si>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</si>
  <si>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</si>
  <si>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</si>
  <si>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</si>
  <si>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</si>
  <si>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</si>
  <si>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</si>
  <si>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</si>
  <si>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</si>
  <si>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</si>
  <si>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</si>
  <si>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</si>
  <si>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</si>
  <si>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</si>
  <si>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</si>
  <si>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</si>
  <si>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</si>
  <si>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</si>
  <si>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</si>
  <si>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</si>
  <si>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</si>
  <si>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</si>
  <si>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</si>
  <si>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</si>
  <si>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</si>
  <si>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</si>
  <si>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</si>
  <si>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</si>
  <si>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</si>
  <si>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</si>
  <si>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</si>
  <si>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</si>
  <si>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</si>
  <si>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</si>
  <si>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</si>
  <si>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</si>
  <si>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</si>
  <si>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</si>
  <si>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</si>
  <si>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</si>
  <si>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</si>
  <si>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</si>
  <si>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</si>
  <si>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</si>
  <si>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</si>
  <si>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</si>
  <si>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</si>
  <si>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</si>
  <si>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</si>
  <si>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</si>
  <si>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</si>
  <si>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</si>
  <si>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</si>
  <si>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</si>
  <si>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</si>
  <si>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</si>
  <si>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</si>
  <si>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</si>
  <si>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</si>
  <si>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</si>
  <si>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</si>
  <si>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</si>
  <si>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</si>
  <si>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</si>
  <si>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</si>
  <si>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</si>
  <si>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</si>
  <si>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</si>
  <si>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</si>
  <si>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</si>
  <si>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</si>
  <si>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</si>
  <si>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</si>
  <si>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</si>
  <si>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</si>
  <si>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</si>
  <si>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</si>
  <si>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</si>
  <si>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</si>
  <si>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</si>
  <si>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</si>
  <si>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</si>
  <si>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</si>
  <si>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</si>
  <si>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</si>
  <si>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</si>
  <si>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</si>
  <si>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</si>
  <si>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</si>
  <si>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</si>
  <si>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</si>
  <si>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</si>
  <si>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</si>
  <si>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</si>
  <si>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</si>
  <si>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</si>
  <si>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</si>
  <si>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</si>
  <si>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</si>
  <si>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</si>
  <si>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</si>
  <si>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</si>
  <si>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</si>
  <si>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</si>
  <si>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</si>
  <si>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</si>
  <si>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</si>
  <si>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</si>
  <si>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</si>
  <si>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</si>
  <si>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</si>
  <si>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</si>
  <si>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</si>
  <si>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</si>
  <si>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</si>
  <si>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</si>
  <si>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</si>
  <si>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</si>
  <si>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</si>
  <si>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</si>
  <si>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</si>
  <si>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</si>
  <si>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</si>
  <si>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</si>
  <si>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</si>
  <si>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</si>
  <si>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</si>
  <si>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</si>
  <si>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</si>
  <si>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</si>
  <si>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</si>
  <si>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</si>
  <si>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</si>
  <si>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</si>
  <si>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</si>
  <si>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</si>
  <si>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</si>
  <si>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</si>
  <si>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</si>
  <si>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</si>
  <si>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</si>
  <si>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</si>
  <si>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</si>
  <si>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</si>
  <si>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</si>
  <si>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</si>
  <si>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</si>
  <si>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</si>
  <si>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</si>
  <si>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</si>
  <si>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</si>
  <si>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</si>
  <si>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</si>
  <si>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</si>
  <si>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</si>
  <si>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</si>
  <si>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</si>
  <si>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</si>
  <si>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</si>
  <si>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</si>
  <si>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</si>
  <si>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</si>
  <si>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</si>
  <si>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</si>
  <si>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</si>
  <si>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</si>
  <si>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</si>
  <si>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</si>
  <si>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</si>
  <si>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</si>
  <si>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</si>
  <si>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</si>
  <si>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</si>
  <si>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</si>
  <si>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</si>
  <si>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</si>
  <si>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</si>
  <si>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</si>
  <si>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</si>
  <si>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</si>
  <si>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</si>
  <si>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</si>
  <si>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</si>
  <si>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</si>
  <si>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</si>
  <si>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</si>
  <si>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</si>
  <si>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</si>
  <si>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</si>
  <si>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</si>
  <si>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</si>
  <si>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</si>
  <si>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</si>
  <si>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</si>
  <si>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</si>
  <si>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</si>
  <si>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</si>
  <si>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</si>
  <si>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</si>
  <si>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</si>
  <si>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</si>
  <si>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</si>
  <si>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</si>
  <si>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</si>
  <si>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</si>
  <si>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</si>
  <si>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</si>
  <si>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</si>
  <si>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</si>
  <si>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</si>
  <si>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</si>
  <si>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</si>
  <si>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</si>
  <si>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</si>
  <si>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</si>
  <si>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</si>
  <si>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</si>
  <si>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</si>
  <si>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</si>
  <si>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</si>
  <si>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</si>
  <si>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</si>
  <si>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</si>
  <si>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</si>
  <si>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</si>
  <si>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</si>
  <si>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</si>
  <si>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</si>
  <si>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</si>
  <si>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</si>
  <si>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</si>
  <si>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</si>
  <si>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</si>
  <si>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</si>
  <si>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</si>
  <si>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</si>
  <si>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</si>
  <si>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</si>
  <si>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</si>
  <si>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</si>
  <si>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</si>
  <si>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</si>
  <si>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</si>
  <si>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</si>
  <si>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</si>
  <si>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</si>
  <si>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</si>
  <si>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</si>
  <si>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</si>
  <si>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</si>
  <si>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</si>
  <si>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</si>
  <si>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</si>
  <si>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</si>
  <si>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</si>
  <si>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</si>
  <si>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</si>
  <si>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</si>
  <si>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</si>
  <si>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</si>
  <si>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</si>
  <si>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</si>
  <si>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</si>
  <si>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</si>
  <si>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</si>
  <si>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</si>
  <si>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</si>
  <si>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</si>
  <si>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</si>
  <si>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</si>
  <si>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</si>
  <si>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</si>
  <si>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</si>
  <si>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</si>
  <si>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</si>
  <si>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</si>
  <si>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</si>
  <si>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</si>
  <si>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</si>
  <si>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</si>
  <si>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</si>
  <si>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</si>
  <si>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</si>
  <si>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</si>
  <si>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</si>
  <si>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</si>
  <si>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</si>
  <si>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</si>
  <si>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</si>
  <si>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</si>
  <si>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</si>
  <si>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</si>
  <si>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</si>
  <si>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</si>
  <si>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</si>
  <si>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</si>
  <si>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</si>
  <si>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</si>
  <si>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</si>
  <si>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</si>
  <si>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</si>
  <si>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</si>
  <si>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</si>
  <si>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</si>
  <si>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</si>
  <si>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</si>
  <si>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</si>
  <si>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</si>
  <si>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</si>
  <si>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</si>
  <si>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</si>
  <si>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</si>
  <si>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</si>
  <si>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</si>
  <si>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</si>
  <si>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</si>
  <si>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</si>
  <si>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</si>
  <si>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</si>
  <si>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</si>
  <si>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</si>
  <si>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</si>
  <si>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</si>
  <si>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</si>
  <si>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</si>
  <si>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</si>
  <si>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</si>
  <si>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</si>
  <si>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</si>
  <si>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</si>
  <si>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</si>
  <si>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</si>
  <si>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</si>
  <si>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</si>
  <si>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</si>
  <si>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</si>
  <si>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</si>
  <si>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</si>
  <si>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</si>
  <si>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</si>
  <si>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</si>
  <si>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</si>
  <si>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</si>
  <si>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</si>
  <si>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</si>
  <si>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</si>
  <si>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</si>
  <si>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</si>
  <si>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</si>
  <si>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</si>
  <si>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</si>
  <si>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</si>
  <si>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</si>
  <si>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</si>
  <si>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</si>
  <si>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</si>
  <si>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</si>
  <si>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</si>
  <si>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</si>
  <si>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</si>
  <si>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</si>
  <si>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</si>
  <si>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</si>
  <si>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</si>
  <si>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</si>
  <si>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</si>
  <si>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</si>
  <si>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</si>
  <si>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</si>
  <si>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</si>
  <si>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</si>
  <si>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</si>
  <si>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</si>
  <si>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</si>
  <si>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</si>
  <si>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</si>
  <si>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</si>
  <si>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</si>
  <si>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</si>
  <si>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</si>
  <si>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</si>
  <si>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</si>
  <si>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</si>
  <si>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</si>
  <si>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</si>
  <si>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</si>
  <si>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</si>
  <si>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</si>
  <si>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</si>
  <si>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</si>
  <si>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</si>
  <si>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</si>
  <si>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</si>
  <si>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</si>
  <si>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</si>
  <si>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</si>
  <si>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</si>
  <si>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</si>
  <si>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</si>
  <si>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</si>
  <si>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</si>
  <si>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</si>
  <si>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</si>
  <si>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</si>
  <si>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</si>
  <si>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</si>
  <si>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</si>
  <si>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</si>
  <si>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</si>
  <si>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</si>
  <si>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</si>
  <si>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</si>
  <si>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</si>
  <si>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</si>
  <si>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</si>
  <si>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</si>
  <si>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</si>
  <si>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</si>
  <si>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</si>
  <si>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</si>
  <si>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</si>
  <si>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</si>
  <si>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</si>
  <si>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</si>
  <si>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</si>
  <si>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</si>
  <si>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</si>
  <si>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</si>
  <si>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</si>
  <si>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</si>
  <si>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</si>
  <si>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</si>
  <si>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</si>
  <si>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</si>
  <si>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</si>
  <si>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</si>
  <si>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</si>
  <si>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</si>
  <si>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</si>
  <si>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</si>
  <si>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</si>
  <si>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</si>
  <si>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</si>
  <si>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</si>
  <si>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</si>
  <si>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</si>
  <si>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</si>
  <si>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</si>
  <si>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</si>
  <si>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</si>
  <si>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</si>
  <si>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</si>
  <si>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</si>
  <si>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</si>
  <si>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</si>
  <si>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</si>
  <si>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</si>
  <si>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</si>
  <si>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</si>
  <si>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</si>
  <si>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</si>
  <si>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</si>
  <si>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</si>
  <si>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</si>
  <si>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</si>
  <si>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</si>
  <si>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</si>
  <si>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</si>
  <si>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</si>
  <si>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</si>
  <si>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</si>
  <si>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</si>
  <si>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</si>
  <si>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</si>
  <si>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</si>
  <si>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</si>
  <si>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</si>
  <si>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</si>
  <si>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</si>
  <si>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</si>
  <si>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</si>
  <si>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</si>
  <si>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</si>
  <si>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</si>
  <si>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</si>
  <si>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</si>
  <si>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</si>
  <si>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</si>
  <si>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</si>
  <si>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</si>
  <si>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</si>
  <si>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</si>
  <si>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</si>
  <si>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</si>
  <si>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</si>
  <si>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</si>
  <si>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</si>
  <si>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</si>
  <si>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</si>
  <si>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</si>
  <si>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</si>
  <si>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</si>
  <si>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</si>
  <si>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</si>
  <si>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</si>
  <si>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</si>
  <si>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</si>
  <si>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</si>
  <si>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</si>
  <si>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</si>
  <si>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</si>
  <si>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</si>
  <si>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</si>
  <si>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</si>
  <si>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</si>
  <si>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</si>
  <si>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</si>
  <si>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</si>
  <si>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</si>
  <si>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</si>
  <si>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</si>
  <si>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</si>
  <si>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</si>
  <si>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</si>
  <si>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</si>
  <si>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</si>
  <si>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</si>
  <si>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</si>
  <si>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</si>
  <si>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</si>
  <si>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</si>
  <si>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</si>
  <si>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</si>
  <si>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</si>
  <si>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</si>
  <si>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</si>
  <si>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</si>
  <si>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</si>
  <si>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</si>
  <si>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</si>
  <si>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</si>
  <si>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</si>
  <si>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</si>
  <si>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</si>
  <si>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</si>
  <si>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</si>
  <si>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</si>
  <si>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</si>
  <si>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</si>
  <si>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</si>
  <si>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</si>
  <si>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</si>
  <si>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</si>
  <si>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</si>
  <si>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</si>
  <si>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</si>
  <si>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</si>
  <si>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</si>
  <si>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</si>
  <si>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</si>
  <si>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</si>
  <si>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</si>
  <si>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</si>
  <si>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</si>
  <si>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</si>
  <si>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</si>
  <si>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</si>
  <si>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</si>
  <si>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</si>
  <si>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</si>
  <si>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</si>
  <si>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</si>
  <si>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</si>
  <si>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</si>
  <si>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</si>
  <si>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</si>
  <si>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</si>
  <si>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</si>
  <si>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</si>
  <si>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</si>
  <si>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</si>
  <si>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</si>
  <si>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</si>
  <si>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</si>
  <si>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</si>
  <si>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</si>
  <si>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</si>
  <si>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</si>
  <si>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</si>
  <si>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</si>
  <si>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</si>
  <si>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</si>
  <si>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</si>
  <si>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</si>
  <si>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</si>
  <si>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</si>
  <si>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</si>
  <si>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</si>
  <si>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</si>
  <si>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</si>
  <si>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</si>
  <si>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</si>
  <si>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</si>
  <si>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</si>
  <si>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</si>
  <si>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</si>
  <si>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</si>
  <si>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</si>
  <si>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</si>
  <si>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</si>
  <si>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</si>
  <si>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</si>
  <si>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</si>
  <si>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</si>
  <si>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</si>
  <si>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</si>
  <si>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</si>
  <si>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</si>
  <si>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</si>
  <si>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</si>
  <si>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</si>
  <si>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</si>
  <si>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</si>
  <si>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</si>
  <si>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</si>
  <si>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</si>
  <si>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</si>
  <si>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</si>
  <si>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</si>
  <si>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</si>
  <si>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</si>
  <si>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</si>
  <si>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</si>
  <si>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</si>
  <si>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</si>
  <si>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</si>
  <si>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</si>
  <si>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</si>
  <si>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</si>
  <si>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</si>
  <si>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</si>
  <si>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</si>
  <si>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</si>
  <si>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</si>
  <si>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</si>
  <si>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</si>
  <si>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</si>
  <si>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</si>
  <si>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</si>
  <si>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</si>
  <si>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</si>
  <si>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</si>
  <si>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</si>
  <si>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</si>
  <si>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</si>
  <si>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</si>
  <si>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</si>
  <si>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</si>
  <si>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</si>
  <si>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</si>
  <si>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</si>
  <si>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</si>
  <si>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</si>
  <si>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</si>
  <si>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</si>
  <si>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</si>
  <si>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</si>
  <si>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</si>
  <si>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</si>
  <si>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</si>
  <si>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</si>
  <si>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</si>
  <si>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</si>
  <si>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</si>
  <si>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</si>
  <si>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</si>
  <si>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</si>
  <si>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</si>
  <si>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</si>
  <si>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</si>
  <si>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</si>
  <si>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</si>
  <si>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</si>
  <si>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</si>
  <si>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</si>
  <si>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</si>
  <si>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</si>
  <si>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</si>
  <si>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</si>
  <si>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</si>
  <si>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</si>
  <si>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</si>
  <si>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</si>
  <si>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</si>
  <si>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</si>
  <si>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</si>
  <si>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</si>
  <si>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</si>
  <si>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</si>
  <si>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</si>
  <si>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</si>
  <si>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</si>
  <si>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</si>
  <si>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</si>
  <si>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</si>
  <si>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</si>
  <si>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</si>
  <si>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</si>
  <si>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</si>
  <si>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</si>
  <si>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</si>
  <si>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</si>
  <si>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</si>
  <si>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</si>
  <si>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</si>
  <si>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</si>
  <si>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</si>
  <si>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</si>
  <si>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</si>
  <si>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</si>
  <si>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</si>
  <si>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</si>
  <si>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</si>
  <si>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</si>
  <si>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</si>
  <si>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</si>
  <si>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</si>
  <si>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</si>
  <si>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</si>
  <si>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</si>
  <si>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</si>
  <si>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</si>
  <si>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</si>
  <si>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</si>
  <si>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</si>
  <si>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</si>
  <si>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</si>
  <si>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</si>
  <si>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</si>
  <si>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</si>
  <si>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</si>
  <si>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</si>
  <si>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</si>
  <si>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</si>
  <si>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</si>
  <si>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</si>
  <si>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</si>
  <si>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</si>
  <si>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</si>
  <si>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</si>
  <si>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</si>
  <si>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</si>
  <si>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</si>
  <si>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</si>
  <si>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</si>
  <si>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</si>
  <si>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</si>
  <si>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</si>
  <si>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</si>
  <si>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</si>
  <si>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</si>
  <si>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</si>
  <si>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</si>
  <si>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</si>
  <si>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</si>
  <si>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</si>
  <si>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</si>
  <si>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</si>
  <si>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</si>
  <si>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</si>
  <si>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</si>
  <si>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</si>
  <si>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</si>
  <si>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</si>
  <si>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</si>
  <si>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</si>
  <si>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</si>
  <si>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</si>
  <si>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</si>
  <si>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</si>
  <si>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</si>
  <si>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</si>
  <si>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</si>
  <si>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</si>
  <si>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</si>
  <si>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</si>
  <si>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</si>
  <si>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</si>
  <si>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</si>
  <si>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</si>
  <si>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</si>
  <si>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</si>
  <si>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</si>
  <si>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</si>
  <si>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</si>
  <si>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</si>
  <si>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</si>
  <si>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</si>
  <si>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</si>
  <si>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</si>
  <si>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</si>
  <si>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</si>
  <si>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</si>
  <si>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</si>
  <si>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</si>
  <si>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</si>
  <si>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</si>
  <si>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</si>
  <si>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</si>
  <si>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</si>
  <si>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</si>
  <si>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</si>
  <si>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</si>
  <si>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</si>
  <si>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</si>
  <si>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</si>
  <si>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</si>
  <si>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</si>
  <si>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</si>
  <si>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</si>
  <si>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</si>
  <si>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</si>
  <si>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</si>
  <si>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</si>
  <si>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</si>
  <si>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</si>
  <si>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</si>
  <si>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</si>
  <si>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</si>
  <si>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</si>
  <si>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</si>
  <si>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</si>
  <si>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</si>
  <si>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</si>
  <si>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</si>
  <si>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</si>
  <si>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</si>
  <si>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</si>
  <si>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</si>
  <si>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</si>
  <si>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</si>
  <si>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</si>
  <si>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</si>
  <si>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</si>
  <si>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</si>
  <si>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</si>
  <si>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</si>
  <si>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</si>
  <si>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</si>
  <si>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</si>
  <si>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</si>
  <si>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</si>
  <si>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</si>
  <si>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</si>
  <si>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</si>
  <si>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</si>
  <si>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</si>
  <si>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</si>
  <si>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</si>
  <si>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</si>
  <si>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</si>
  <si>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</si>
  <si>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</si>
  <si>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</si>
  <si>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</si>
  <si>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</si>
  <si>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</si>
  <si>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</si>
  <si>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</si>
  <si>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</si>
  <si>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</si>
  <si>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</si>
  <si>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</si>
  <si>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</si>
  <si>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</si>
  <si>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</si>
  <si>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</si>
  <si>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</si>
  <si>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</si>
  <si>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</si>
  <si>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</si>
  <si>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</si>
  <si>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</si>
  <si>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</si>
  <si>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</si>
  <si>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</si>
  <si>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</si>
  <si>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</si>
  <si>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</si>
  <si>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</si>
  <si>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</si>
  <si>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</si>
  <si>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</si>
  <si>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</si>
  <si>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</si>
  <si>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</si>
  <si>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</si>
  <si>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</si>
  <si>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</si>
  <si>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</si>
  <si>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</si>
  <si>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</si>
  <si>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</si>
  <si>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</si>
  <si>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</si>
  <si>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</si>
  <si>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</si>
  <si>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</si>
  <si>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</si>
  <si>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</si>
  <si>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</si>
  <si>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</si>
  <si>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</si>
  <si>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</si>
  <si>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</si>
  <si>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</si>
  <si>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</si>
  <si>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</si>
  <si>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</si>
  <si>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</si>
  <si>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</si>
  <si>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</si>
  <si>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</si>
  <si>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</si>
  <si>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</si>
  <si>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</si>
  <si>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</si>
  <si>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</si>
  <si>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</si>
  <si>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</si>
  <si>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</si>
  <si>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</si>
  <si>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</si>
  <si>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</si>
  <si>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</si>
  <si>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</si>
  <si>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</si>
  <si>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</si>
  <si>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</si>
  <si>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</si>
  <si>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</si>
  <si>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</si>
  <si>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</si>
  <si>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</si>
  <si>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</si>
  <si>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</si>
  <si>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</si>
  <si>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</si>
  <si>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</si>
  <si>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</si>
  <si>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</si>
  <si>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</si>
  <si>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</si>
  <si>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</si>
  <si>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</si>
  <si>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</si>
  <si>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</si>
  <si>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</si>
  <si>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</si>
  <si>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</si>
  <si>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</si>
  <si>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</si>
  <si>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</si>
  <si>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</si>
  <si>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</si>
  <si>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</si>
  <si>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</si>
  <si>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</si>
  <si>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</si>
  <si>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</si>
  <si>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</si>
  <si>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</si>
  <si>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</si>
  <si>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</si>
  <si>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</si>
  <si>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</si>
  <si>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</si>
  <si>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</si>
  <si>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</si>
  <si>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</si>
  <si>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</si>
  <si>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</si>
  <si>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</si>
  <si>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</si>
  <si>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</si>
  <si>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</si>
  <si>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</si>
  <si>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</si>
  <si>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</si>
  <si>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</si>
  <si>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</si>
  <si>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</si>
  <si>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</si>
  <si>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</si>
  <si>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</si>
  <si>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</si>
  <si>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</si>
  <si>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</si>
  <si>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</si>
  <si>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</si>
  <si>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</si>
  <si>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</si>
  <si>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</si>
  <si>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</si>
  <si>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</si>
  <si>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</si>
  <si>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</si>
  <si>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</si>
  <si>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</si>
  <si>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</si>
  <si>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</si>
  <si>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</si>
  <si>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</si>
  <si>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</si>
  <si>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</si>
  <si>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</si>
  <si>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</si>
  <si>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</si>
  <si>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</si>
  <si>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</si>
  <si>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</si>
  <si>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</si>
  <si>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</si>
  <si>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</si>
  <si>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</si>
  <si>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</si>
  <si>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</si>
  <si>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</si>
  <si>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</si>
  <si>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</si>
  <si>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</si>
  <si>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</si>
  <si>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</si>
  <si>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</si>
  <si>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</si>
  <si>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</si>
  <si>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</si>
  <si>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</si>
  <si>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</si>
  <si>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</si>
  <si>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</si>
  <si>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</si>
  <si>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</si>
  <si>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</si>
  <si>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</si>
  <si>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</si>
  <si>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</si>
  <si>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</si>
  <si>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</si>
  <si>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</si>
  <si>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</si>
  <si>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</si>
  <si>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</si>
  <si>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</si>
  <si>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</si>
  <si>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</si>
  <si>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</si>
  <si>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</si>
  <si>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</si>
  <si>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</si>
  <si>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</si>
  <si>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</si>
  <si>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</si>
  <si>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</si>
  <si>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</si>
  <si>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</si>
  <si>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</si>
  <si>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</si>
  <si>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</si>
  <si>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</si>
  <si>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</si>
  <si>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</si>
  <si>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</si>
  <si>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</si>
  <si>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</si>
  <si>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</si>
  <si>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</si>
  <si>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</si>
  <si>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</si>
  <si>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</si>
  <si>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</si>
  <si>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</si>
  <si>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</si>
  <si>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</si>
  <si>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</si>
  <si>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</si>
  <si>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</si>
  <si>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</si>
  <si>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</si>
  <si>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</si>
  <si>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</si>
  <si>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</si>
  <si>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</si>
  <si>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</si>
  <si>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</si>
  <si>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</si>
  <si>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</si>
  <si>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</si>
  <si>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</si>
  <si>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</si>
  <si>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</si>
  <si>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</si>
  <si>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</si>
  <si>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</si>
  <si>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</si>
  <si>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</si>
  <si>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</si>
  <si>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</si>
  <si>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</si>
  <si>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</si>
  <si>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</si>
  <si>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</si>
  <si>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</si>
  <si>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</si>
  <si>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</si>
  <si>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</si>
  <si>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</si>
  <si>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</si>
  <si>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</si>
  <si>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</si>
  <si>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</si>
  <si>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</si>
  <si>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</si>
  <si>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</si>
  <si>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</si>
  <si>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</si>
  <si>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</si>
  <si>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</si>
  <si>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</si>
  <si>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</si>
  <si>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</si>
  <si>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</si>
  <si>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</si>
  <si>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</si>
  <si>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</si>
  <si>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</si>
  <si>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</si>
  <si>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</si>
  <si>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</si>
  <si>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</si>
  <si>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</si>
  <si>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</si>
  <si>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</si>
  <si>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</si>
  <si>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</si>
  <si>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</si>
  <si>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</si>
  <si>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</si>
  <si>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</si>
  <si>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</si>
  <si>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</si>
  <si>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</si>
  <si>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</si>
  <si>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</si>
  <si>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</si>
  <si>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</si>
  <si>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</si>
  <si>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</si>
  <si>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</si>
  <si>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</si>
  <si>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</si>
  <si>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</si>
  <si>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</si>
  <si>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</si>
  <si>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</si>
  <si>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</si>
  <si>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</si>
  <si>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</si>
  <si>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</si>
  <si>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</si>
  <si>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</si>
  <si>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</si>
  <si>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</si>
  <si>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</si>
  <si>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</si>
  <si>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</si>
  <si>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</si>
  <si>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</si>
  <si>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</si>
  <si>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</si>
  <si>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</si>
  <si>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</si>
  <si>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</si>
  <si>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</si>
  <si>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</si>
  <si>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</si>
  <si>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</si>
  <si>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</si>
  <si>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</si>
  <si>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</si>
  <si>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</si>
  <si>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</si>
  <si>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</si>
  <si>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</si>
  <si>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</si>
  <si>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</si>
  <si>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</si>
  <si>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</si>
  <si>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</si>
  <si>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</si>
  <si>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</si>
  <si>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</si>
  <si>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</si>
  <si>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</si>
  <si>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</si>
  <si>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</si>
  <si>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</si>
  <si>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</si>
  <si>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</si>
  <si>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</si>
  <si>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</si>
  <si>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</si>
  <si>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</si>
  <si>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</si>
  <si>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</si>
  <si>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</si>
  <si>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</si>
  <si>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</si>
  <si>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</si>
  <si>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</si>
  <si>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</si>
  <si>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</si>
  <si>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</si>
  <si>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</si>
  <si>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</si>
  <si>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</si>
  <si>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</si>
  <si>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</si>
  <si>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</si>
  <si>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</si>
  <si>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</si>
  <si>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</si>
  <si>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</si>
  <si>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</si>
  <si>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</si>
  <si>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</si>
  <si>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</si>
  <si>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</si>
  <si>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</si>
  <si>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</si>
  <si>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</si>
  <si>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</si>
  <si>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</si>
  <si>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</si>
  <si>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</si>
  <si>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</si>
  <si>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</si>
  <si>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</si>
  <si>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</si>
  <si>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</si>
  <si>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</si>
  <si>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</si>
  <si>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</si>
  <si>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</si>
  <si>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</si>
  <si>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</si>
  <si>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</si>
  <si>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</si>
  <si>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</si>
  <si>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</si>
  <si>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</si>
  <si>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</si>
  <si>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</si>
  <si>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</si>
  <si>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</si>
  <si>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</si>
  <si>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</si>
  <si>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</si>
  <si>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</si>
  <si>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</si>
  <si>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</si>
  <si>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</si>
  <si>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</si>
  <si>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</si>
  <si>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</si>
  <si>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</si>
  <si>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</si>
  <si>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</si>
  <si>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</si>
  <si>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</si>
  <si>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</si>
  <si>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</si>
  <si>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</si>
  <si>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</si>
  <si>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</si>
  <si>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</si>
  <si>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</si>
  <si>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</si>
  <si>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</si>
  <si>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</si>
  <si>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</si>
  <si>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</si>
  <si>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</si>
  <si>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</si>
  <si>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</si>
  <si>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</si>
  <si>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</si>
  <si>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</si>
  <si>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</si>
  <si>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</si>
  <si>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</si>
  <si>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</si>
  <si>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</si>
  <si>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</si>
  <si>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</si>
  <si>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</si>
  <si>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</si>
  <si>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</si>
  <si>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</si>
  <si>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</si>
  <si>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</si>
  <si>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</si>
  <si>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</si>
  <si>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</si>
  <si>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</si>
  <si>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</si>
  <si>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</si>
  <si>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</si>
  <si>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</si>
  <si>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</si>
  <si>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</si>
  <si>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</si>
  <si>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</si>
  <si>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</si>
  <si>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</si>
  <si>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</si>
  <si>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</si>
  <si>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</si>
  <si>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</si>
  <si>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</si>
  <si>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</si>
  <si>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</si>
  <si>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</si>
  <si>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</si>
  <si>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</si>
  <si>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</si>
  <si>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</si>
  <si>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</si>
  <si>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</si>
  <si>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</si>
  <si>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</si>
  <si>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</si>
  <si>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</si>
  <si>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</si>
  <si>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</si>
  <si>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</si>
  <si>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</si>
  <si>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</si>
  <si>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</si>
  <si>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</si>
  <si>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</si>
  <si>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</si>
  <si>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</si>
  <si>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</si>
  <si>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</si>
  <si>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</si>
  <si>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</si>
  <si>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</si>
  <si>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</si>
  <si>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</si>
  <si>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</si>
  <si>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</si>
  <si>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</si>
  <si>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</si>
  <si>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</si>
  <si>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</si>
  <si>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</si>
  <si>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</si>
  <si>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</si>
  <si>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</si>
  <si>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</si>
  <si>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</si>
  <si>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</si>
  <si>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</si>
  <si>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</si>
  <si>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</si>
  <si>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</si>
  <si>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</si>
  <si>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</si>
  <si>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</si>
  <si>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</si>
  <si>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</si>
  <si>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</si>
  <si>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</si>
  <si>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</si>
  <si>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</si>
  <si>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</si>
  <si>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</si>
  <si>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</si>
  <si>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</si>
  <si>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</si>
  <si>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</si>
  <si>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</si>
  <si>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</si>
  <si>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</si>
  <si>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</si>
  <si>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</si>
  <si>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</si>
  <si>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</si>
  <si>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</si>
  <si>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</si>
  <si>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</si>
  <si>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</si>
  <si>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</si>
  <si>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</si>
  <si>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</si>
  <si>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</si>
  <si>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</si>
  <si>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</si>
  <si>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</si>
  <si>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</si>
  <si>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</si>
  <si>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</si>
  <si>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</si>
  <si>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</si>
  <si>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</si>
  <si>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</si>
  <si>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</si>
  <si>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</si>
  <si>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</si>
  <si>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</si>
  <si>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</si>
  <si>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</si>
  <si>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</si>
  <si>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</si>
  <si>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</si>
  <si>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</si>
  <si>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</si>
  <si>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</si>
  <si>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</si>
  <si>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</si>
  <si>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</si>
  <si>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</si>
  <si>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</si>
  <si>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</si>
  <si>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</si>
  <si>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</si>
  <si>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</si>
  <si>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</si>
  <si>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</si>
  <si>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</si>
  <si>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</si>
  <si>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</si>
  <si>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</si>
  <si>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</si>
  <si>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</si>
  <si>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</si>
  <si>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</si>
  <si>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</si>
  <si>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</si>
  <si>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</si>
  <si>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</si>
  <si>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</si>
  <si>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</si>
  <si>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</si>
  <si>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</si>
  <si>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</si>
  <si>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</si>
  <si>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</si>
  <si>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</si>
  <si>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</si>
  <si>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</si>
  <si>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</si>
  <si>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</si>
  <si>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</si>
  <si>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</si>
  <si>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</si>
  <si>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</si>
  <si>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</si>
  <si>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</si>
  <si>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</si>
  <si>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</si>
  <si>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</si>
  <si>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</si>
  <si>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</si>
  <si>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</si>
  <si>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</si>
  <si>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</si>
  <si>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</si>
  <si>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</si>
  <si>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</si>
  <si>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</si>
  <si>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</si>
  <si>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</si>
  <si>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</si>
  <si>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</si>
  <si>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</si>
  <si>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</si>
  <si>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</si>
  <si>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</si>
  <si>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</si>
  <si>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</si>
  <si>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</si>
  <si>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</si>
  <si>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</si>
  <si>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</si>
  <si>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</si>
  <si>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</si>
  <si>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</si>
  <si>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</si>
  <si>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</si>
  <si>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</si>
  <si>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</si>
  <si>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</si>
  <si>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</si>
  <si>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</si>
  <si>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</si>
  <si>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</si>
  <si>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</si>
  <si>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</si>
  <si>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</si>
  <si>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</si>
  <si>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</si>
  <si>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</si>
  <si>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</si>
  <si>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</si>
  <si>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</si>
  <si>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</si>
  <si>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</si>
  <si>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</si>
  <si>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</si>
  <si>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</si>
  <si>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</si>
  <si>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</si>
  <si>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</si>
  <si>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</si>
  <si>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</si>
  <si>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</si>
  <si>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</si>
  <si>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</si>
  <si>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</si>
  <si>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</si>
  <si>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</si>
  <si>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</si>
  <si>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</si>
  <si>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</si>
  <si>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</si>
  <si>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</si>
  <si>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</si>
  <si>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</si>
  <si>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</si>
  <si>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</si>
  <si>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</si>
  <si>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</si>
  <si>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</si>
  <si>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</si>
  <si>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</si>
  <si>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</si>
  <si>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</si>
  <si>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</si>
  <si>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</si>
  <si>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</si>
  <si>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</si>
  <si>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</si>
  <si>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</si>
  <si>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</si>
  <si>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</si>
  <si>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</si>
  <si>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</si>
  <si>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</si>
  <si>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</si>
  <si>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</si>
  <si>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</si>
  <si>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</si>
  <si>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</si>
  <si>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</si>
  <si>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</si>
  <si>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</si>
  <si>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</si>
  <si>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</si>
  <si>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</si>
  <si>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</si>
  <si>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</si>
  <si>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</si>
  <si>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</si>
  <si>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</si>
  <si>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</si>
  <si>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</si>
  <si>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</si>
  <si>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</si>
  <si>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</si>
  <si>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</si>
  <si>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</si>
  <si>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</si>
  <si>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</si>
  <si>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</si>
  <si>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</si>
  <si>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</si>
  <si>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</si>
  <si>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</si>
  <si>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</si>
  <si>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</si>
  <si>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</si>
  <si>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</si>
  <si>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</si>
  <si>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</si>
  <si>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</si>
  <si>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</si>
  <si>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</si>
  <si>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</si>
  <si>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</si>
  <si>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</si>
  <si>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</si>
  <si>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</si>
  <si>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</si>
  <si>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</si>
  <si>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</si>
  <si>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</si>
  <si>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</si>
  <si>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</si>
  <si>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</si>
  <si>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</si>
  <si>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</si>
  <si>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</si>
  <si>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</si>
  <si>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</si>
  <si>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</si>
  <si>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</si>
  <si>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</si>
  <si>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</si>
  <si>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</si>
  <si>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</si>
  <si>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</si>
  <si>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</si>
  <si>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</si>
  <si>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</si>
  <si>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</si>
  <si>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</si>
  <si>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</si>
  <si>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</si>
  <si>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</si>
  <si>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</si>
  <si>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</si>
  <si>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</si>
  <si>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</si>
  <si>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</si>
  <si>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</si>
  <si>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</si>
  <si>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</si>
  <si>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</si>
  <si>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</si>
  <si>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</si>
  <si>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</si>
  <si>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</si>
  <si>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</si>
  <si>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</si>
  <si>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</si>
  <si>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</si>
  <si>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</si>
  <si>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</si>
  <si>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</si>
  <si>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</si>
  <si>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</si>
  <si>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</si>
  <si>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</si>
  <si>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</si>
  <si>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</si>
  <si>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</si>
  <si>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</si>
  <si>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</si>
  <si>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</si>
  <si>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</si>
  <si>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</si>
  <si>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</si>
  <si>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</si>
  <si>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</si>
  <si>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</si>
  <si>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</si>
  <si>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</si>
  <si>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</si>
  <si>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</si>
  <si>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</si>
  <si>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</si>
  <si>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</si>
  <si>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</si>
  <si>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</si>
  <si>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</si>
  <si>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</si>
  <si>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</si>
  <si>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</si>
  <si>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</si>
  <si>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</si>
  <si>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</si>
  <si>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</si>
  <si>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</si>
  <si>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</si>
  <si>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</si>
  <si>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</si>
  <si>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</si>
  <si>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</si>
  <si>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</si>
  <si>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</si>
  <si>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</si>
  <si>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</si>
  <si>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</si>
  <si>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</si>
  <si>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</si>
  <si>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</si>
  <si>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</si>
  <si>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</si>
  <si>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</si>
  <si>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</si>
  <si>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</si>
  <si>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</si>
  <si>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</si>
  <si>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</si>
  <si>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</si>
  <si>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</si>
  <si>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</si>
  <si>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</si>
  <si>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</si>
  <si>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</si>
  <si>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</si>
  <si>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</si>
  <si>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</si>
  <si>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</si>
  <si>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</si>
  <si>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</si>
  <si>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</si>
  <si>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</si>
  <si>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</si>
  <si>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</si>
  <si>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</si>
  <si>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</si>
  <si>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</si>
  <si>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</si>
  <si>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</si>
  <si>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</si>
  <si>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</si>
  <si>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</si>
  <si>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</si>
  <si>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</si>
  <si>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</si>
  <si>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</si>
  <si>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</si>
  <si>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</si>
  <si>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</si>
  <si>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</si>
  <si>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</si>
  <si>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</si>
  <si>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</si>
  <si>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</si>
  <si>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</si>
  <si>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</si>
  <si>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</si>
  <si>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</si>
  <si>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</si>
  <si>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</si>
  <si>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</si>
  <si>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</si>
  <si>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</si>
  <si>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</si>
  <si>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</si>
  <si>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</si>
  <si>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</si>
  <si>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</si>
  <si>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</si>
  <si>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</si>
  <si>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</si>
  <si>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</si>
  <si>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</si>
  <si>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</si>
  <si>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</si>
  <si>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</si>
  <si>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</si>
  <si>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</si>
  <si>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</si>
  <si>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</si>
  <si>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</si>
  <si>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</si>
  <si>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</si>
  <si>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</si>
  <si>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</si>
  <si>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</si>
  <si>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</si>
  <si>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</si>
  <si>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</si>
  <si>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</si>
  <si>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</si>
  <si>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</si>
  <si>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</si>
  <si>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</si>
  <si>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</si>
  <si>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</si>
  <si>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</si>
  <si>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</si>
  <si>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</si>
  <si>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</si>
  <si>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</si>
  <si>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</si>
  <si>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</si>
  <si>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</si>
  <si>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</si>
  <si>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</si>
  <si>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</si>
  <si>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</si>
  <si>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</si>
  <si>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</si>
  <si>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</si>
  <si>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</si>
  <si>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</si>
  <si>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</si>
  <si>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</si>
  <si>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</si>
  <si>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</si>
  <si>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</si>
  <si>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</si>
  <si>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</si>
  <si>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</si>
  <si>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</si>
  <si>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</si>
  <si>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</si>
  <si>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</si>
  <si>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</si>
  <si>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</si>
  <si>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</si>
  <si>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</si>
  <si>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</si>
  <si>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</si>
  <si>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</si>
  <si>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</si>
  <si>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</si>
  <si>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</si>
  <si>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</si>
  <si>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</si>
  <si>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</si>
  <si>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</si>
  <si>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</si>
  <si>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</si>
  <si>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</si>
  <si>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</si>
  <si>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</si>
  <si>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</si>
  <si>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</si>
  <si>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</si>
  <si>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</si>
  <si>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</si>
  <si>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</si>
  <si>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</si>
  <si>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</si>
  <si>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</si>
  <si>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</si>
  <si>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</si>
  <si>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</si>
  <si>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</si>
  <si>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</si>
  <si>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</si>
  <si>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</si>
  <si>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</si>
  <si>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</si>
  <si>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</si>
  <si>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</si>
  <si>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</si>
  <si>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</si>
  <si>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</si>
  <si>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</si>
  <si>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</si>
  <si>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</si>
  <si>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</si>
  <si>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</si>
  <si>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</si>
  <si>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</si>
  <si>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</si>
  <si>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</si>
  <si>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</si>
  <si>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</si>
  <si>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</si>
  <si>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</si>
  <si>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</si>
  <si>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</si>
  <si>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</si>
  <si>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</si>
  <si>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</si>
  <si>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</si>
  <si>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</si>
  <si>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</si>
  <si>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</si>
  <si>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</si>
  <si>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</si>
  <si>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</si>
  <si>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</si>
  <si>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</si>
  <si>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</si>
  <si>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</si>
  <si>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</si>
  <si>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</si>
  <si>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</si>
  <si>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</si>
  <si>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</si>
  <si>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</si>
  <si>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</si>
  <si>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</si>
  <si>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</si>
  <si>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</si>
  <si>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</si>
  <si>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</si>
  <si>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</si>
  <si>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</si>
  <si>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</si>
  <si>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</si>
  <si>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</si>
  <si>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</si>
  <si>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</si>
  <si>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</si>
  <si>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</si>
  <si>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</si>
  <si>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</si>
  <si>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</si>
  <si>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</si>
  <si>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</si>
  <si>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</si>
  <si>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</si>
  <si>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</si>
  <si>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</si>
  <si>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</si>
  <si>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</si>
  <si>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</si>
  <si>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</si>
  <si>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</si>
  <si>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</si>
  <si>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</si>
  <si>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</si>
  <si>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</si>
  <si>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</si>
  <si>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</si>
  <si>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</si>
  <si>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</si>
  <si>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</si>
  <si>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</si>
  <si>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</si>
  <si>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</si>
  <si>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</si>
  <si>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</si>
  <si>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</si>
  <si>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</si>
  <si>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</si>
  <si>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</si>
  <si>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</si>
  <si>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</si>
  <si>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</si>
  <si>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</si>
  <si>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</si>
  <si>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</si>
  <si>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</si>
  <si>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</si>
  <si>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</si>
  <si>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</si>
  <si>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</si>
  <si>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</si>
  <si>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</si>
  <si>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</si>
  <si>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</si>
  <si>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</si>
  <si>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</si>
  <si>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</si>
  <si>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</si>
  <si>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</si>
  <si>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</si>
  <si>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</si>
  <si>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</si>
  <si>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</si>
  <si>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</si>
  <si>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</si>
  <si>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</si>
  <si>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</si>
  <si>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</si>
  <si>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</si>
  <si>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</si>
  <si>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</si>
  <si>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</si>
  <si>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</si>
  <si>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</si>
  <si>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</si>
  <si>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</si>
  <si>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</si>
  <si>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</si>
  <si>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</si>
  <si>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</si>
  <si>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</si>
  <si>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</si>
  <si>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</si>
  <si>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</si>
  <si>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</si>
  <si>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</si>
  <si>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</si>
  <si>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</si>
  <si>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</si>
  <si>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</si>
  <si>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</si>
  <si>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</si>
  <si>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</si>
  <si>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</si>
  <si>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</si>
  <si>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</si>
  <si>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</si>
  <si>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</si>
  <si>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</si>
  <si>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</si>
  <si>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</si>
  <si>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</si>
  <si>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</si>
  <si>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</si>
  <si>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</si>
  <si>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</si>
  <si>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</si>
  <si>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</si>
  <si>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</si>
  <si>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</si>
  <si>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</si>
  <si>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</si>
  <si>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</si>
  <si>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</si>
  <si>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</si>
  <si>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</si>
  <si>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</si>
  <si>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</si>
  <si>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</si>
  <si>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</si>
  <si>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</si>
  <si>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</si>
  <si>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</si>
  <si>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</si>
  <si>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</si>
  <si>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</si>
  <si>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</si>
  <si>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</si>
  <si>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</si>
  <si>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</si>
  <si>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</si>
  <si>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</si>
  <si>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</si>
  <si>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</si>
  <si>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</si>
  <si>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</si>
  <si>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</si>
  <si>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</si>
  <si>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</si>
  <si>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</si>
  <si>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</si>
  <si>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</si>
  <si>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</si>
  <si>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</si>
  <si>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</si>
  <si>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</si>
  <si>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</si>
  <si>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</si>
  <si>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</si>
  <si>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</si>
  <si>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</si>
  <si>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</si>
  <si>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</si>
  <si>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</si>
  <si>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</si>
  <si>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</si>
  <si>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</si>
  <si>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</si>
  <si>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</si>
  <si>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</si>
  <si>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</si>
  <si>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</si>
  <si>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</si>
  <si>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</si>
  <si>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</si>
  <si>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</si>
  <si>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</si>
  <si>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</si>
  <si>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</si>
  <si>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</si>
  <si>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</si>
  <si>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</si>
  <si>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</si>
  <si>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</si>
  <si>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</si>
  <si>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</si>
  <si>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</si>
  <si>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</si>
  <si>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</si>
  <si>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</si>
  <si>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</si>
  <si>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</si>
  <si>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</si>
  <si>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</si>
  <si>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</si>
  <si>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</si>
  <si>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</si>
  <si>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</si>
  <si>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</si>
  <si>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</si>
  <si>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</si>
  <si>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</si>
  <si>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</si>
  <si>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</si>
  <si>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</si>
  <si>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</si>
  <si>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</si>
  <si>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</si>
  <si>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</si>
  <si>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</si>
  <si>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</si>
  <si>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</si>
  <si>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</si>
  <si>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</si>
  <si>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</si>
  <si>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</si>
  <si>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</si>
  <si>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</si>
  <si>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</si>
  <si>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</si>
  <si>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</si>
  <si>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</si>
  <si>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</si>
  <si>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</si>
  <si>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</si>
  <si>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</si>
  <si>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</si>
  <si>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</si>
  <si>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</si>
  <si>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</si>
  <si>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</si>
  <si>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</si>
  <si>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</si>
  <si>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</si>
  <si>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</si>
  <si>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</si>
  <si>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</si>
  <si>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</si>
  <si>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</si>
  <si>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</si>
  <si>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</si>
  <si>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</si>
  <si>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</si>
  <si>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</si>
  <si>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</si>
  <si>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</si>
  <si>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</si>
  <si>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</si>
  <si>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</si>
  <si>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</si>
  <si>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</si>
  <si>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</si>
  <si>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</si>
  <si>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</si>
  <si>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</si>
  <si>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</si>
  <si>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</si>
  <si>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</si>
  <si>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</si>
  <si>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</si>
  <si>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</si>
  <si>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</si>
  <si>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</si>
  <si>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</si>
  <si>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</si>
  <si>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</si>
  <si>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</si>
  <si>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</si>
  <si>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</si>
  <si>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</si>
  <si>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</si>
  <si>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</si>
  <si>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</si>
  <si>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</si>
  <si>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</si>
  <si>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</si>
  <si>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</si>
  <si>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</si>
  <si>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</si>
  <si>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</si>
  <si>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</si>
  <si>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</si>
  <si>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</si>
  <si>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</si>
  <si>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</si>
  <si>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</si>
  <si>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</si>
  <si>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</si>
  <si>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</si>
  <si>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</si>
  <si>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</si>
  <si>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</si>
  <si>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</si>
  <si>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</si>
  <si>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</si>
  <si>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</si>
  <si>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</si>
  <si>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</si>
  <si>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</si>
  <si>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</si>
  <si>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</si>
  <si>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</si>
  <si>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</si>
  <si>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</si>
  <si>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</si>
  <si>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</si>
  <si>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</si>
  <si>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</si>
  <si>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</si>
  <si>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</si>
  <si>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</si>
  <si>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</si>
  <si>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</si>
  <si>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</si>
  <si>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</si>
  <si>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</si>
  <si>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</si>
  <si>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</si>
  <si>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</si>
  <si>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</si>
  <si>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</si>
  <si>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</si>
  <si>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</si>
  <si>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</si>
  <si>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</si>
  <si>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</si>
  <si>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</si>
  <si>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</si>
  <si>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</si>
  <si>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</si>
  <si>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</si>
  <si>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</si>
  <si>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</si>
  <si>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</si>
  <si>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</si>
  <si>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</si>
  <si>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</si>
  <si>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</si>
  <si>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</si>
  <si>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</si>
  <si>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</si>
  <si>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</si>
  <si>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</si>
  <si>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</si>
  <si>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</si>
  <si>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</si>
  <si>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</si>
  <si>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</si>
  <si>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</si>
  <si>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</si>
  <si>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</si>
  <si>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</si>
  <si>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</si>
  <si>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</si>
  <si>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</si>
  <si>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</si>
  <si>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</si>
  <si>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</si>
  <si>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</si>
  <si>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</si>
  <si>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</si>
  <si>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</si>
  <si>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</si>
  <si>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</si>
  <si>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</si>
  <si>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</si>
  <si>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</si>
  <si>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</si>
  <si>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</si>
  <si>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</si>
  <si>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</si>
  <si>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</si>
  <si>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</si>
  <si>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</si>
  <si>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</si>
  <si>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</si>
  <si>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</si>
  <si>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</si>
  <si>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</si>
  <si>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</si>
  <si>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</si>
  <si>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</si>
  <si>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</si>
  <si>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</si>
  <si>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</si>
  <si>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</si>
  <si>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</si>
  <si>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</si>
  <si>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</si>
  <si>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</si>
  <si>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</si>
  <si>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</si>
  <si>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</si>
  <si>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</si>
  <si>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</si>
  <si>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</si>
  <si>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</si>
  <si>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</si>
  <si>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</si>
  <si>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</si>
  <si>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</si>
  <si>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</si>
  <si>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</si>
  <si>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</si>
  <si>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</si>
  <si>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</si>
  <si>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</si>
  <si>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</si>
  <si>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</si>
  <si>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</si>
  <si>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</si>
  <si>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</si>
  <si>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</si>
  <si>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</si>
  <si>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</si>
  <si>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</si>
  <si>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</si>
  <si>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</si>
  <si>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</si>
  <si>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</si>
  <si>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</si>
  <si>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</si>
  <si>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</si>
  <si>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</si>
  <si>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</si>
  <si>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</si>
  <si>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</si>
  <si>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</si>
  <si>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</si>
  <si>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</si>
  <si>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</si>
  <si>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</si>
  <si>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</si>
  <si>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</si>
  <si>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</si>
  <si>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</si>
  <si>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</si>
  <si>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</si>
  <si>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</si>
  <si>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</si>
  <si>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</si>
  <si>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</si>
  <si>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</si>
  <si>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</si>
  <si>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</si>
  <si>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</si>
  <si>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</si>
  <si>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</si>
  <si>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</si>
  <si>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</si>
  <si>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</si>
  <si>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</si>
  <si>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</si>
  <si>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</si>
  <si>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</si>
  <si>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</si>
  <si>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</si>
  <si>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</si>
  <si>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</si>
  <si>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</si>
  <si>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</si>
  <si>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</si>
  <si>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</si>
  <si>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</si>
  <si>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</si>
  <si>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</si>
  <si>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</si>
  <si>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</si>
  <si>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</si>
  <si>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</si>
  <si>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</si>
  <si>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</si>
  <si>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</si>
  <si>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</si>
  <si>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</si>
  <si>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</si>
  <si>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</si>
  <si>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</si>
  <si>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</si>
  <si>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</si>
  <si>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</si>
  <si>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</si>
  <si>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</si>
  <si>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</si>
  <si>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</si>
  <si>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</si>
  <si>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</si>
  <si>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</si>
  <si>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</si>
  <si>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</si>
  <si>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</si>
  <si>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</si>
  <si>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</si>
  <si>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</si>
  <si>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</si>
  <si>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</si>
  <si>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</si>
  <si>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</si>
  <si>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</si>
  <si>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</si>
  <si>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</si>
  <si>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</si>
  <si>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</si>
  <si>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</si>
  <si>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</si>
  <si>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</si>
  <si>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</si>
  <si>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</si>
  <si>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</si>
  <si>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</si>
  <si>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</si>
  <si>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</si>
  <si>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</si>
  <si>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</si>
  <si>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</si>
  <si>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</si>
  <si>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</si>
  <si>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</si>
  <si>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</si>
  <si>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</si>
  <si>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</si>
  <si>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</si>
  <si>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</si>
  <si>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</si>
  <si>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</si>
  <si>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</si>
  <si>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</si>
  <si>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</si>
  <si>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</si>
  <si>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</si>
  <si>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</si>
  <si>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</si>
  <si>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</si>
  <si>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</si>
  <si>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</si>
  <si>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</si>
  <si>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</si>
  <si>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</si>
  <si>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</si>
  <si>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</si>
  <si>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</si>
  <si>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</si>
  <si>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</si>
  <si>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</si>
  <si>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</si>
  <si>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</si>
  <si>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</si>
  <si>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</si>
  <si>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</si>
  <si>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</si>
  <si>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</si>
  <si>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</si>
  <si>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</si>
  <si>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</si>
  <si>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</si>
  <si>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</si>
  <si>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</si>
  <si>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</si>
  <si>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</si>
  <si>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</si>
  <si>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</si>
  <si>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</si>
  <si>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</si>
  <si>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</si>
  <si>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</si>
  <si>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</si>
  <si>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</si>
  <si>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</si>
  <si>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</si>
  <si>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</si>
  <si>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</si>
  <si>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</si>
  <si>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</si>
  <si>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</si>
  <si>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</si>
  <si>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</si>
  <si>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</si>
  <si>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</si>
  <si>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</si>
  <si>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</si>
  <si>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</si>
  <si>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</si>
  <si>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</si>
  <si>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</si>
  <si>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</si>
  <si>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</si>
  <si>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</si>
  <si>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</si>
  <si>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</si>
  <si>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</si>
  <si>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</si>
  <si>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</si>
  <si>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</si>
  <si>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</si>
  <si>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</si>
  <si>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</si>
  <si>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</si>
  <si>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</si>
  <si>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</si>
  <si>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</si>
  <si>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</si>
  <si>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</si>
  <si>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</si>
  <si>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</si>
  <si>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</si>
  <si>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</si>
  <si>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</si>
  <si>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</si>
  <si>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</si>
  <si>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</si>
  <si>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</si>
  <si>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</si>
  <si>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</si>
  <si>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</si>
  <si>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</si>
  <si>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</si>
  <si>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</si>
  <si>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</si>
  <si>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</si>
  <si>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</si>
  <si>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</si>
  <si>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</si>
  <si>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</si>
  <si>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</si>
  <si>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</si>
  <si>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</si>
  <si>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</si>
  <si>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</si>
  <si>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</si>
  <si>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</si>
  <si>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</si>
  <si>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</si>
  <si>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</si>
  <si>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</si>
  <si>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</si>
  <si>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</si>
  <si>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</si>
  <si>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</si>
  <si>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</si>
  <si>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</si>
  <si>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</si>
  <si>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</si>
  <si>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</si>
  <si>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</si>
  <si>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</si>
  <si>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</si>
  <si>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</si>
  <si>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</si>
  <si>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</si>
  <si>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</si>
  <si>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</si>
  <si>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</si>
  <si>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</si>
  <si>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</si>
  <si>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</si>
  <si>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</si>
  <si>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</si>
  <si>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</si>
  <si>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</si>
  <si>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</si>
  <si>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</si>
  <si>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</si>
  <si>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</si>
  <si>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</si>
  <si>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</si>
  <si>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</si>
  <si>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</si>
  <si>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</si>
  <si>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</si>
  <si>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</si>
  <si>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</si>
  <si>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</si>
  <si>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</si>
  <si>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</si>
  <si>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</si>
  <si>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</si>
  <si>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</si>
  <si>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</si>
  <si>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</si>
  <si>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</si>
  <si>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</si>
  <si>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</si>
  <si>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</si>
  <si>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</si>
  <si>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</si>
  <si>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</si>
  <si>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</si>
  <si>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</si>
  <si>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</si>
  <si>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</si>
  <si>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</si>
  <si>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</si>
  <si>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</si>
  <si>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</si>
  <si>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</si>
  <si>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</si>
  <si>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</si>
  <si>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</si>
  <si>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</si>
  <si>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</si>
  <si>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</si>
  <si>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</si>
  <si>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</si>
  <si>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</si>
  <si>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</si>
  <si>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</si>
  <si>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</si>
  <si>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</si>
  <si>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</si>
  <si>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</si>
  <si>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</si>
  <si>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</si>
  <si>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</si>
  <si>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</si>
  <si>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</si>
  <si>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</si>
  <si>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</si>
  <si>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</si>
  <si>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</si>
  <si>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</si>
  <si>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</si>
  <si>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</si>
  <si>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</si>
  <si>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</si>
  <si>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</si>
  <si>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</si>
  <si>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</si>
  <si>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</si>
  <si>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</si>
  <si>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</si>
  <si>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</si>
  <si>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</si>
  <si>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</si>
  <si>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</si>
  <si>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</si>
  <si>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</si>
  <si>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</si>
  <si>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</si>
  <si>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</si>
  <si>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</si>
  <si>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</si>
  <si>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</si>
  <si>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</si>
  <si>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</si>
  <si>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</si>
  <si>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</si>
  <si>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</si>
  <si>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</si>
  <si>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</si>
  <si>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</si>
  <si>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</si>
  <si>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</si>
  <si>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</si>
  <si>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</si>
  <si>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</si>
  <si>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</si>
  <si>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</si>
  <si>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</si>
  <si>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</si>
  <si>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</si>
  <si>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</si>
  <si>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</si>
  <si>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</si>
  <si>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</si>
  <si>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</si>
  <si>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</si>
  <si>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</si>
  <si>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</si>
  <si>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</si>
  <si>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</si>
  <si>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</si>
  <si>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</si>
  <si>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</si>
  <si>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</si>
  <si>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</si>
  <si>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</si>
  <si>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</si>
  <si>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</si>
  <si>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</si>
  <si>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</si>
  <si>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</si>
  <si>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</si>
  <si>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</si>
  <si>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</si>
  <si>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</si>
  <si>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</si>
  <si>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</si>
  <si>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</si>
  <si>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</si>
  <si>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</si>
  <si>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</si>
  <si>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</si>
  <si>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</si>
  <si>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</si>
  <si>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</si>
  <si>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</si>
  <si>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</si>
  <si>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</si>
  <si>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</si>
  <si>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</si>
  <si>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</si>
  <si>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</si>
  <si>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</si>
  <si>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</si>
  <si>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</si>
  <si>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</si>
  <si>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</si>
  <si>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</si>
  <si>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</si>
  <si>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</si>
  <si>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</si>
  <si>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</si>
  <si>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</si>
  <si>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</si>
  <si>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</si>
  <si>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</si>
  <si>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</si>
  <si>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</si>
  <si>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</si>
  <si>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</si>
  <si>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</si>
  <si>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</si>
  <si>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</si>
  <si>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</si>
  <si>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</si>
  <si>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</si>
  <si>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</si>
  <si>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</si>
  <si>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</si>
  <si>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</si>
  <si>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</si>
  <si>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</si>
  <si>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</si>
  <si>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</si>
  <si>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</si>
  <si>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</si>
  <si>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</si>
  <si>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</si>
  <si>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</si>
  <si>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</si>
  <si>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</si>
  <si>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</si>
  <si>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</si>
  <si>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</si>
  <si>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</si>
  <si>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</si>
  <si>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</si>
  <si>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</si>
  <si>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</si>
  <si>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</si>
  <si>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</si>
  <si>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</si>
  <si>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</si>
  <si>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</si>
  <si>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</si>
  <si>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</si>
  <si>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</si>
  <si>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</si>
  <si>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</si>
  <si>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</si>
  <si>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</si>
  <si>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</si>
  <si>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</si>
  <si>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</si>
  <si>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</si>
  <si>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</si>
  <si>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</si>
  <si>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</si>
  <si>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</si>
  <si>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</si>
  <si>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</si>
  <si>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</si>
  <si>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</si>
  <si>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</si>
  <si>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</si>
  <si>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</si>
  <si>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</si>
  <si>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</si>
  <si>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</si>
  <si>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</si>
  <si>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</si>
  <si>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</si>
  <si>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</si>
  <si>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</si>
  <si>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</si>
  <si>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</si>
  <si>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</si>
  <si>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</si>
  <si>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</si>
  <si>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</si>
  <si>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</si>
  <si>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</si>
  <si>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</si>
  <si>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</si>
  <si>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</si>
  <si>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</si>
  <si>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</si>
  <si>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</si>
  <si>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</si>
  <si>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</si>
  <si>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</si>
  <si>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</si>
  <si>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</si>
  <si>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</si>
  <si>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</si>
  <si>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</si>
  <si>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</si>
  <si>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</si>
  <si>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</si>
  <si>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</si>
  <si>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</si>
  <si>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</si>
  <si>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</si>
  <si>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</si>
  <si>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</si>
  <si>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</si>
  <si>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</si>
  <si>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</si>
  <si>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</si>
  <si>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</si>
  <si>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</si>
  <si>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</si>
  <si>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</si>
  <si>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</si>
  <si>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</si>
  <si>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</si>
  <si>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</si>
  <si>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</si>
  <si>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</si>
  <si>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</si>
  <si>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</si>
  <si>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</si>
  <si>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</si>
  <si>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</si>
  <si>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</si>
  <si>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</si>
  <si>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</si>
  <si>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</si>
  <si>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</si>
  <si>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</si>
  <si>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</si>
  <si>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</si>
  <si>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</si>
  <si>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</si>
  <si>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</si>
  <si>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</si>
  <si>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</si>
  <si>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</si>
  <si>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</si>
  <si>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</si>
  <si>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</si>
  <si>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</si>
  <si>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</si>
  <si>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</si>
  <si>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</si>
  <si>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</si>
  <si>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</si>
  <si>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</si>
  <si>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</si>
  <si>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</si>
  <si>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</si>
  <si>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</si>
  <si>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</si>
  <si>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</si>
  <si>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</si>
  <si>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</si>
  <si>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</si>
  <si>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</si>
  <si>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</si>
  <si>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</si>
  <si>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</si>
  <si>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</si>
  <si>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</si>
  <si>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</si>
  <si>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</si>
  <si>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</si>
  <si>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</si>
  <si>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</si>
  <si>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</si>
  <si>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</si>
  <si>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</si>
  <si>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</si>
  <si>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</si>
  <si>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</si>
  <si>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</si>
  <si>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</si>
  <si>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</si>
  <si>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</si>
  <si>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</si>
  <si>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</si>
  <si>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</si>
  <si>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</si>
  <si>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</si>
  <si>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</si>
  <si>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</si>
  <si>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</si>
  <si>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</si>
  <si>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</si>
  <si>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</si>
  <si>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</si>
  <si>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</si>
  <si>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</si>
  <si>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</si>
  <si>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</si>
  <si>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</si>
  <si>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</si>
  <si>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</si>
  <si>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</si>
  <si>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</si>
  <si>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</si>
  <si>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</si>
  <si>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</si>
  <si>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</si>
  <si>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</si>
  <si>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</si>
  <si>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</si>
  <si>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</si>
  <si>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</si>
  <si>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</si>
  <si>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</si>
  <si>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</si>
  <si>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</si>
  <si>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</si>
  <si>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</si>
  <si>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</si>
  <si>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</si>
  <si>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</si>
  <si>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</si>
  <si>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</si>
  <si>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</si>
  <si>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</si>
  <si>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</si>
  <si>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</si>
  <si>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</si>
  <si>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</si>
  <si>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</si>
  <si>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</si>
  <si>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</si>
  <si>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</si>
  <si>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</si>
  <si>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</si>
  <si>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</si>
  <si>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</si>
  <si>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</si>
  <si>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</si>
  <si>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</si>
  <si>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</si>
  <si>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</si>
  <si>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</si>
  <si>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</si>
  <si>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</si>
  <si>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</si>
  <si>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</si>
  <si>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</si>
  <si>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</si>
  <si>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</si>
  <si>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</si>
  <si>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</si>
  <si>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</si>
  <si>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</si>
  <si>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</si>
  <si>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</si>
  <si>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</si>
  <si>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</si>
  <si>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</si>
  <si>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</si>
  <si>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</si>
  <si>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</si>
  <si>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</si>
  <si>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</si>
  <si>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</si>
  <si>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</si>
  <si>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</si>
  <si>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</si>
  <si>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</si>
  <si>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</si>
  <si>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</si>
  <si>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</si>
  <si>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</si>
  <si>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</si>
  <si>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</si>
  <si>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</si>
  <si>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</si>
  <si>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</si>
  <si>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</si>
  <si>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</si>
  <si>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</si>
  <si>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</si>
  <si>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</si>
  <si>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</si>
  <si>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</si>
  <si>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</si>
  <si>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</si>
  <si>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</si>
  <si>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</si>
  <si>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</si>
  <si>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</si>
  <si>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</si>
  <si>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</si>
  <si>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</si>
  <si>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</si>
  <si>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</si>
  <si>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</si>
  <si>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</si>
  <si>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</si>
  <si>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</si>
  <si>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</si>
  <si>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</si>
  <si>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</si>
  <si>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</si>
  <si>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</si>
  <si>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</si>
  <si>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</si>
  <si>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</si>
  <si>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</si>
  <si>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</si>
  <si>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</si>
  <si>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</si>
  <si>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</si>
  <si>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</si>
  <si>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</si>
  <si>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</si>
  <si>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</si>
  <si>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</si>
  <si>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</si>
  <si>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</si>
  <si>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</si>
  <si>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</si>
  <si>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</si>
  <si>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</si>
  <si>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</si>
  <si>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</si>
  <si>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</si>
  <si>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</si>
  <si>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</si>
  <si>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</si>
  <si>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</si>
  <si>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</si>
  <si>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</si>
  <si>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</si>
  <si>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</si>
  <si>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</si>
  <si>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</si>
  <si>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</si>
  <si>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</si>
  <si>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</si>
  <si>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</si>
  <si>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</si>
  <si>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</si>
  <si>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</si>
  <si>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</si>
  <si>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</si>
  <si>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</si>
  <si>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</si>
  <si>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</si>
  <si>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</si>
  <si>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</si>
  <si>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</si>
  <si>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</si>
  <si>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</si>
  <si>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</si>
  <si>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</si>
  <si>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</si>
  <si>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</si>
  <si>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</si>
  <si>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</si>
  <si>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</si>
  <si>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</si>
  <si>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</si>
  <si>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</si>
  <si>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</si>
  <si>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</si>
  <si>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</si>
  <si>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</si>
  <si>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</si>
  <si>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</si>
  <si>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</si>
  <si>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</si>
  <si>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</si>
  <si>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</si>
  <si>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</si>
  <si>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</si>
  <si>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</si>
  <si>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</si>
  <si>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</si>
  <si>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</si>
  <si>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</si>
  <si>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</si>
  <si>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</si>
  <si>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</si>
  <si>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</si>
  <si>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</si>
  <si>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</si>
  <si>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</si>
  <si>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</si>
  <si>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</si>
  <si>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</si>
  <si>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</si>
  <si>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</si>
  <si>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</si>
  <si>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</si>
  <si>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</si>
  <si>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</si>
  <si>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</si>
  <si>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</si>
  <si>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</si>
  <si>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</si>
  <si>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</si>
  <si>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</si>
  <si>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</si>
  <si>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</si>
  <si>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</si>
  <si>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</si>
  <si>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</si>
  <si>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</si>
  <si>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</si>
  <si>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</si>
  <si>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</si>
  <si>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</si>
  <si>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</si>
  <si>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</si>
  <si>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</si>
  <si>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</si>
  <si>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</si>
  <si>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</si>
  <si>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</si>
  <si>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</si>
  <si>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</si>
  <si>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</si>
  <si>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</si>
  <si>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</si>
  <si>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</si>
  <si>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</si>
  <si>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</si>
  <si>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</si>
  <si>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</si>
  <si>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</si>
  <si>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</si>
  <si>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</si>
  <si>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</si>
  <si>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</si>
  <si>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</si>
  <si>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</si>
  <si>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</si>
  <si>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</si>
  <si>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</si>
  <si>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</si>
  <si>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</si>
  <si>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</si>
  <si>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</si>
  <si>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</si>
  <si>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</si>
  <si>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</si>
  <si>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</si>
  <si>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</si>
  <si>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</si>
  <si>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</si>
  <si>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</si>
  <si>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</si>
  <si>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</si>
  <si>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</si>
  <si>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</si>
  <si>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</si>
  <si>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</si>
  <si>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</si>
  <si>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</si>
  <si>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</si>
  <si>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</si>
  <si>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</si>
  <si>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</si>
  <si>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</si>
  <si>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</si>
  <si>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</si>
  <si>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</si>
  <si>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</si>
  <si>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</si>
  <si>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</si>
  <si>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</si>
  <si>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</si>
  <si>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</si>
  <si>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</si>
  <si>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</si>
  <si>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</si>
  <si>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</si>
  <si>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</si>
  <si>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</si>
  <si>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</si>
  <si>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</si>
  <si>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</si>
  <si>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</si>
  <si>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</si>
  <si>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</si>
  <si>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</si>
  <si>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</si>
  <si>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</si>
  <si>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</si>
  <si>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</si>
  <si>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</si>
  <si>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</si>
  <si>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</si>
  <si>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</si>
  <si>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</si>
  <si>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</si>
  <si>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</si>
  <si>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</si>
  <si>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</si>
  <si>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</si>
  <si>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</si>
  <si>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</si>
  <si>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</si>
  <si>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</si>
  <si>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</si>
  <si>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</si>
  <si>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</si>
  <si>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</si>
  <si>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</si>
  <si>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</si>
  <si>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</si>
  <si>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</si>
  <si>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</si>
  <si>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</si>
  <si>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</si>
  <si>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</si>
  <si>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</si>
  <si>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</si>
  <si>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</si>
  <si>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</si>
  <si>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</si>
  <si>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</si>
  <si>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</si>
  <si>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</si>
  <si>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</si>
  <si>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</si>
  <si>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</si>
  <si>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</si>
  <si>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</si>
  <si>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</si>
  <si>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</si>
  <si>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</si>
  <si>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</si>
  <si>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</si>
  <si>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</si>
  <si>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</si>
  <si>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</si>
  <si>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</si>
  <si>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</si>
  <si>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</si>
  <si>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</si>
  <si>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</si>
  <si>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</si>
  <si>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</si>
  <si>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</si>
  <si>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</si>
  <si>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</si>
  <si>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</si>
  <si>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</si>
  <si>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</si>
  <si>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</si>
  <si>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</si>
  <si>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</si>
  <si>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</si>
  <si>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</si>
  <si>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</si>
  <si>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</si>
  <si>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</si>
  <si>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</si>
  <si>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</si>
  <si>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</si>
  <si>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</si>
  <si>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</si>
  <si>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</si>
  <si>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</si>
  <si>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</si>
  <si>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</si>
  <si>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</si>
  <si>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</si>
  <si>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</si>
  <si>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</si>
  <si>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</si>
  <si>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</si>
  <si>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</si>
  <si>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</si>
  <si>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</si>
  <si>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</si>
  <si>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</si>
  <si>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</si>
  <si>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</si>
  <si>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</si>
  <si>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</si>
  <si>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</si>
  <si>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</si>
  <si>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</si>
  <si>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</si>
  <si>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</si>
  <si>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</si>
  <si>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</si>
  <si>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</si>
  <si>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</si>
  <si>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</si>
  <si>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</si>
  <si>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</si>
  <si>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</si>
  <si>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</si>
  <si>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</si>
  <si>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</si>
  <si>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</si>
  <si>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</si>
  <si>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</si>
  <si>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</si>
  <si>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</si>
  <si>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</si>
  <si>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</si>
  <si>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</si>
  <si>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</si>
  <si>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</si>
  <si>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</si>
  <si>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</si>
  <si>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</si>
  <si>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</si>
  <si>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</si>
  <si>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</si>
  <si>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</si>
  <si>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</si>
  <si>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</si>
  <si>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</si>
  <si>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</si>
  <si>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</si>
  <si>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</si>
  <si>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</si>
  <si>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</si>
  <si>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</si>
  <si>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</si>
  <si>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</si>
  <si>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</si>
  <si>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</si>
  <si>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</si>
  <si>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</si>
  <si>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</si>
  <si>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</si>
  <si>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</si>
  <si>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</si>
  <si>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</si>
  <si>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</si>
  <si>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</si>
  <si>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</si>
  <si>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</si>
  <si>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</si>
  <si>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</si>
  <si>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</si>
  <si>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</si>
  <si>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</si>
  <si>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</si>
  <si>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</si>
  <si>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</si>
  <si>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</si>
  <si>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</si>
  <si>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</si>
  <si>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</si>
  <si>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</si>
  <si>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</si>
  <si>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</si>
  <si>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</si>
  <si>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</si>
  <si>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</si>
  <si>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</si>
  <si>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</si>
  <si>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</si>
  <si>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</si>
  <si>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</si>
  <si>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</si>
  <si>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</si>
  <si>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</si>
  <si>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</si>
  <si>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</si>
  <si>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</si>
  <si>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</si>
  <si>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</si>
  <si>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</si>
  <si>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</si>
  <si>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</si>
  <si>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</si>
  <si>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</si>
  <si>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</si>
  <si>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</si>
  <si>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</si>
  <si>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</si>
  <si>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</si>
  <si>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</si>
  <si>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</si>
  <si>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</si>
  <si>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</si>
  <si>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</si>
  <si>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</si>
  <si>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</si>
  <si>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</si>
  <si>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</si>
  <si>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</si>
  <si>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</si>
  <si>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</si>
  <si>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</si>
  <si>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</si>
  <si>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</si>
  <si>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</si>
  <si>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</si>
  <si>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</si>
  <si>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</si>
  <si>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</si>
  <si>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</si>
  <si>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</si>
  <si>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</si>
  <si>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</si>
  <si>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</si>
  <si>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</si>
  <si>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</si>
  <si>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</si>
  <si>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</si>
  <si>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</si>
  <si>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</si>
  <si>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</si>
  <si>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</si>
  <si>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</si>
  <si>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</si>
  <si>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</si>
  <si>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</si>
  <si>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</si>
  <si>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</si>
  <si>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</si>
  <si>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</si>
  <si>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</si>
  <si>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</si>
  <si>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</si>
  <si>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</si>
  <si>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</si>
  <si>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</si>
  <si>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</si>
  <si>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</si>
  <si>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</si>
  <si>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</si>
  <si>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</si>
  <si>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</si>
  <si>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</si>
  <si>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</si>
  <si>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</si>
  <si>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</si>
  <si>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</si>
  <si>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</si>
  <si>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</si>
  <si>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</si>
  <si>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</si>
  <si>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</si>
  <si>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</si>
  <si>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</si>
  <si>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</si>
  <si>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</si>
  <si>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</si>
  <si>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</si>
  <si>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</si>
  <si>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</si>
  <si>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</si>
  <si>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</si>
  <si>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</si>
  <si>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</si>
  <si>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</si>
  <si>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</si>
  <si>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</si>
  <si>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</si>
  <si>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</si>
  <si>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</si>
  <si>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</si>
  <si>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</si>
  <si>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</si>
  <si>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</si>
  <si>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</si>
  <si>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</si>
  <si>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</si>
  <si>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</si>
  <si>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</si>
  <si>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</si>
  <si>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</si>
  <si>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</si>
  <si>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</si>
  <si>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</si>
  <si>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</si>
  <si>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</si>
  <si>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</si>
  <si>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</si>
  <si>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</si>
  <si>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</si>
  <si>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</si>
  <si>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</si>
  <si>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</si>
  <si>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</si>
  <si>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</si>
  <si>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</si>
  <si>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</si>
  <si>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</si>
  <si>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</si>
  <si>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</si>
  <si>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</si>
  <si>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</si>
  <si>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</si>
  <si>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</si>
  <si>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</si>
  <si>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</si>
  <si>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</si>
  <si>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</si>
  <si>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</si>
  <si>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</si>
  <si>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</si>
  <si>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</si>
  <si>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</si>
  <si>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</si>
  <si>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</si>
  <si>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</si>
  <si>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</si>
  <si>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</si>
  <si>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</si>
  <si>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</si>
  <si>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</si>
  <si>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</si>
  <si>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</si>
  <si>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</si>
  <si>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</si>
  <si>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</si>
  <si>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</si>
  <si>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</si>
  <si>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</si>
  <si>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</si>
  <si>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</si>
  <si>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</si>
  <si>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</si>
  <si>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</si>
  <si>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</si>
  <si>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</si>
  <si>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</si>
  <si>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</si>
  <si>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</si>
  <si>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</si>
  <si>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</si>
  <si>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</si>
  <si>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</si>
  <si>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</si>
  <si>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</si>
  <si>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</si>
  <si>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</si>
  <si>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</si>
  <si>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</si>
  <si>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</si>
  <si>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</si>
  <si>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</si>
  <si>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</si>
  <si>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</si>
  <si>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</si>
  <si>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</si>
  <si>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</si>
  <si>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</si>
  <si>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</si>
  <si>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</si>
  <si>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</si>
  <si>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</si>
  <si>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</si>
  <si>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</si>
  <si>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</si>
  <si>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</si>
  <si>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</si>
  <si>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</si>
  <si>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</si>
  <si>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</si>
  <si>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</si>
  <si>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</si>
  <si>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</si>
  <si>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</si>
  <si>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</si>
  <si>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</si>
  <si>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</si>
  <si>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</si>
  <si>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</si>
  <si>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</si>
  <si>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</si>
  <si>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</si>
  <si>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</si>
  <si>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</si>
  <si>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</si>
  <si>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</si>
  <si>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</si>
  <si>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</si>
  <si>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</si>
  <si>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</si>
  <si>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</si>
  <si>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</si>
  <si>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</si>
  <si>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</si>
  <si>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</si>
  <si>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</si>
  <si>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</si>
  <si>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</si>
  <si>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</si>
  <si>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</si>
  <si>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</si>
  <si>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</si>
  <si>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</si>
  <si>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</si>
  <si>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</si>
  <si>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</si>
  <si>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</si>
  <si>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</si>
  <si>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</si>
  <si>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</si>
  <si>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</si>
  <si>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</si>
  <si>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</si>
  <si>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</si>
  <si>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</si>
  <si>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</si>
  <si>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</si>
  <si>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</si>
  <si>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</si>
  <si>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</si>
  <si>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</si>
  <si>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</si>
  <si>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</si>
  <si>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</si>
  <si>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</si>
  <si>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</si>
  <si>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</si>
  <si>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</si>
  <si>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</si>
  <si>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</si>
  <si>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</si>
  <si>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</si>
  <si>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</si>
  <si>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</si>
  <si>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</si>
  <si>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</si>
  <si>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</si>
  <si>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</si>
  <si>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</si>
  <si>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</si>
  <si>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</si>
  <si>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</si>
  <si>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</si>
  <si>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</si>
  <si>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</si>
  <si>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</si>
  <si>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</si>
  <si>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</si>
  <si>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</si>
  <si>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</si>
  <si>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</si>
  <si>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</si>
  <si>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</si>
  <si>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</si>
  <si>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</si>
  <si>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</si>
  <si>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</si>
  <si>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</si>
  <si>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</si>
  <si>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</si>
  <si>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</si>
  <si>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</si>
  <si>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</si>
  <si>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</si>
  <si>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</si>
  <si>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</si>
  <si>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</si>
  <si>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</si>
  <si>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</si>
  <si>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</si>
  <si>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</si>
  <si>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</si>
  <si>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</si>
  <si>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</si>
  <si>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</si>
  <si>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</si>
  <si>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</si>
  <si>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</si>
  <si>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</si>
  <si>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</si>
  <si>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</si>
  <si>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</si>
  <si>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</si>
  <si>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</si>
  <si>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</si>
  <si>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</si>
  <si>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</si>
  <si>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</si>
  <si>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</si>
  <si>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</si>
  <si>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</si>
  <si>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</si>
  <si>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</si>
  <si>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</si>
  <si>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</si>
  <si>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</si>
  <si>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</si>
  <si>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</si>
  <si>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</si>
  <si>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</si>
  <si>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</si>
  <si>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</si>
  <si>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</si>
  <si>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</si>
  <si>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</si>
  <si>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</si>
  <si>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</si>
  <si>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</si>
  <si>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</si>
  <si>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</si>
  <si>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</si>
  <si>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</si>
  <si>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</si>
  <si>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</si>
  <si>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</si>
  <si>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</si>
  <si>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</si>
  <si>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</si>
  <si>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</si>
  <si>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</si>
  <si>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</si>
  <si>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</si>
  <si>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</si>
  <si>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</si>
  <si>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</si>
  <si>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</si>
  <si>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</si>
  <si>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</si>
  <si>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</si>
  <si>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</si>
  <si>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</si>
  <si>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</si>
  <si>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</si>
  <si>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</si>
  <si>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</si>
  <si>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</si>
  <si>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</si>
  <si>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</si>
  <si>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</si>
  <si>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</si>
  <si>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</si>
  <si>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</si>
  <si>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</si>
  <si>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</si>
  <si>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</si>
  <si>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</si>
  <si>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</si>
  <si>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</si>
  <si>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</si>
  <si>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</si>
  <si>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</si>
  <si>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</si>
  <si>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</si>
  <si>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</si>
  <si>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</si>
  <si>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</si>
  <si>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</si>
  <si>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</si>
  <si>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</si>
  <si>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</si>
  <si>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</si>
  <si>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</si>
  <si>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</si>
  <si>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</si>
  <si>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</si>
  <si>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</si>
  <si>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</si>
  <si>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</si>
  <si>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</si>
  <si>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</si>
  <si>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</si>
  <si>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</si>
  <si>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</si>
  <si>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</si>
  <si>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</si>
  <si>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</si>
  <si>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</si>
  <si>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</si>
  <si>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</si>
  <si>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</si>
  <si>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</si>
  <si>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</si>
  <si>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</si>
  <si>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</si>
  <si>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</si>
  <si>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</si>
  <si>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</si>
  <si>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</si>
  <si>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</si>
  <si>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</si>
  <si>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</si>
  <si>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</si>
  <si>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</si>
  <si>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</si>
  <si>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</si>
  <si>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</si>
  <si>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</si>
  <si>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</si>
  <si>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</si>
  <si>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</si>
  <si>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</si>
  <si>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</si>
  <si>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</si>
  <si>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</si>
  <si>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</si>
  <si>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</si>
  <si>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</si>
  <si>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</si>
  <si>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</si>
  <si>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</si>
  <si>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</si>
  <si>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</si>
  <si>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</si>
  <si>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</si>
  <si>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</si>
  <si>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</si>
  <si>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</si>
  <si>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</si>
  <si>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</si>
  <si>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</si>
  <si>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</si>
  <si>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</si>
  <si>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</si>
  <si>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</si>
  <si>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</si>
  <si>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</si>
  <si>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</si>
  <si>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</si>
  <si>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</si>
  <si>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</si>
  <si>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</si>
  <si>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</si>
  <si>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</si>
  <si>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</si>
  <si>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</si>
  <si>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</si>
  <si>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</si>
  <si>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</si>
  <si>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</si>
  <si>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</si>
  <si>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</si>
  <si>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</si>
  <si>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</si>
  <si>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</si>
  <si>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</si>
  <si>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</si>
  <si>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</si>
  <si>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</si>
  <si>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</si>
  <si>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</si>
  <si>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</si>
  <si>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</si>
  <si>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</si>
  <si>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</si>
  <si>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</si>
  <si>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</si>
  <si>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</si>
  <si>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</si>
  <si>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</si>
  <si>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</si>
  <si>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</si>
  <si>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</si>
  <si>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</si>
  <si>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</si>
  <si>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</si>
  <si>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</si>
  <si>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</si>
  <si>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</si>
  <si>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</si>
  <si>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</si>
  <si>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</si>
  <si>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</si>
  <si>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</si>
  <si>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</si>
  <si>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</si>
  <si>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</si>
  <si>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</si>
  <si>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</si>
  <si>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</si>
  <si>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</si>
  <si>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</si>
  <si>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</si>
  <si>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</si>
  <si>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</si>
  <si>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</si>
  <si>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</si>
  <si>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</si>
  <si>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</si>
  <si>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</si>
  <si>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</si>
  <si>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</si>
  <si>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</si>
  <si>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</si>
  <si>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</si>
  <si>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</si>
  <si>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</si>
  <si>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</si>
  <si>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</si>
  <si>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</si>
  <si>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</si>
  <si>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</si>
  <si>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</si>
  <si>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</si>
  <si>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</si>
  <si>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</si>
  <si>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</si>
  <si>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</si>
  <si>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</si>
  <si>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</si>
  <si>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</si>
  <si>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</si>
  <si>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</si>
  <si>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</si>
  <si>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</si>
  <si>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</si>
  <si>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</si>
  <si>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</si>
  <si>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</si>
  <si>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</si>
  <si>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</si>
  <si>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</si>
  <si>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</si>
  <si>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</si>
  <si>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</si>
  <si>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</si>
  <si>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</si>
  <si>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</si>
  <si>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</si>
  <si>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</si>
  <si>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</si>
  <si>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</si>
  <si>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</si>
  <si>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</si>
  <si>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</si>
  <si>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</si>
  <si>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</si>
  <si>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</si>
  <si>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</si>
  <si>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</si>
  <si>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</si>
  <si>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</si>
  <si>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</si>
  <si>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</si>
  <si>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</si>
  <si>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</si>
  <si>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</si>
  <si>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</si>
  <si>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</si>
  <si>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</si>
  <si>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</si>
  <si>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</si>
  <si>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</si>
  <si>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</si>
  <si>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</si>
  <si>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</si>
  <si>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</si>
  <si>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</si>
  <si>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</si>
  <si>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</si>
  <si>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</si>
  <si>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</si>
  <si>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</si>
  <si>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</si>
  <si>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</si>
  <si>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</si>
  <si>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</si>
  <si>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</si>
  <si>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</si>
  <si>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</si>
  <si>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</si>
  <si>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</si>
  <si>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</si>
  <si>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</si>
  <si>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</si>
  <si>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</si>
  <si>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</si>
  <si>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</si>
  <si>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</si>
  <si>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</si>
  <si>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</si>
  <si>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</si>
  <si>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</si>
  <si>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</si>
  <si>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</si>
  <si>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</si>
  <si>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</si>
  <si>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</si>
  <si>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</si>
  <si>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</si>
  <si>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</si>
  <si>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</si>
  <si>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</si>
  <si>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</si>
  <si>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</si>
  <si>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</si>
  <si>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</si>
  <si>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</si>
  <si>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</si>
  <si>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</si>
  <si>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</si>
  <si>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</si>
  <si>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</si>
  <si>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</si>
  <si>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</si>
  <si>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</si>
  <si>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</si>
  <si>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</si>
  <si>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</si>
  <si>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</si>
  <si>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</si>
  <si>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</si>
  <si>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</si>
  <si>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</si>
  <si>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</si>
  <si>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</si>
  <si>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</si>
  <si>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</si>
  <si>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</si>
  <si>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</si>
  <si>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</si>
  <si>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</si>
  <si>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</si>
  <si>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</si>
  <si>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</si>
  <si>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</si>
  <si>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</si>
  <si>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</si>
  <si>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</si>
  <si>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</si>
  <si>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</si>
  <si>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</si>
  <si>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</si>
  <si>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</si>
  <si>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</si>
  <si>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</si>
  <si>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</si>
  <si>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</si>
  <si>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</si>
  <si>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</si>
  <si>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</si>
  <si>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</si>
  <si>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</si>
  <si>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</si>
  <si>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</si>
  <si>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</si>
  <si>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</si>
  <si>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</si>
  <si>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</si>
  <si>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</si>
  <si>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</si>
  <si>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</si>
  <si>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</si>
  <si>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</si>
  <si>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</si>
  <si>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</si>
  <si>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</si>
  <si>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</si>
  <si>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</si>
  <si>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</si>
  <si>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</si>
  <si>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</si>
  <si>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</si>
  <si>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</si>
  <si>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</si>
  <si>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</si>
  <si>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</si>
  <si>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</si>
  <si>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</si>
  <si>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</si>
  <si>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</si>
  <si>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</si>
  <si>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</si>
  <si>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</si>
  <si>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</si>
  <si>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</si>
  <si>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</si>
  <si>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</si>
  <si>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</si>
  <si>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</si>
  <si>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</si>
  <si>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</si>
  <si>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</si>
  <si>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</si>
  <si>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</si>
  <si>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</si>
  <si>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</si>
  <si>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</si>
  <si>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</si>
  <si>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</si>
  <si>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</si>
  <si>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</si>
  <si>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</si>
  <si>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</si>
  <si>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</si>
  <si>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</si>
  <si>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</si>
  <si>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</si>
  <si>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</si>
  <si>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</si>
  <si>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</si>
  <si>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</si>
  <si>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</si>
  <si>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</si>
  <si>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</si>
  <si>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</si>
  <si>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</si>
  <si>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</si>
  <si>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</si>
  <si>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</si>
  <si>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</si>
  <si>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</si>
  <si>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</si>
  <si>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</si>
  <si>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</si>
  <si>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</si>
  <si>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</si>
  <si>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</si>
  <si>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</si>
  <si>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</si>
  <si>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</si>
  <si>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</si>
  <si>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</si>
  <si>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</si>
  <si>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</si>
  <si>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</si>
  <si>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</si>
  <si>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</si>
  <si>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</si>
  <si>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</si>
  <si>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</si>
  <si>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</si>
  <si>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</si>
  <si>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</si>
  <si>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</si>
  <si>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</si>
  <si>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</si>
  <si>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</si>
  <si>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</si>
  <si>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</si>
  <si>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</si>
  <si>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</si>
  <si>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</si>
  <si>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</si>
  <si>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</si>
  <si>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</si>
  <si>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</si>
  <si>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</si>
  <si>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</si>
  <si>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</si>
  <si>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</si>
  <si>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</si>
  <si>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</si>
  <si>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</si>
  <si>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</si>
  <si>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</si>
  <si>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</si>
  <si>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</si>
  <si>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</si>
  <si>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</si>
  <si>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</si>
  <si>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</si>
  <si>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</si>
  <si>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</si>
  <si>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</si>
  <si>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</si>
  <si>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</si>
  <si>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</si>
  <si>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</si>
  <si>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</si>
  <si>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</si>
  <si>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</si>
  <si>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</si>
  <si>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</si>
  <si>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</si>
  <si>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</si>
  <si>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</si>
  <si>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</si>
  <si>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</si>
  <si>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</si>
  <si>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</si>
  <si>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</si>
  <si>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</si>
  <si>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</si>
  <si>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</si>
  <si>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</si>
  <si>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</si>
  <si>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</si>
  <si>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</si>
  <si>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</si>
  <si>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</si>
  <si>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</si>
  <si>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</si>
  <si>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</si>
  <si>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</si>
  <si>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</si>
  <si>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</si>
  <si>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</si>
  <si>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</si>
  <si>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</si>
  <si>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</si>
  <si>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</si>
  <si>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</si>
  <si>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</si>
  <si>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</si>
  <si>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</si>
  <si>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</si>
  <si>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</si>
  <si>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</si>
  <si>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</si>
  <si>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</si>
  <si>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</si>
  <si>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</si>
  <si>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</si>
  <si>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</si>
  <si>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</si>
  <si>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</si>
  <si>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</si>
  <si>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</si>
  <si>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</si>
  <si>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</si>
  <si>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</si>
  <si>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</si>
  <si>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</si>
  <si>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</si>
  <si>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</si>
  <si>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</si>
  <si>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</si>
  <si>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</si>
  <si>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</si>
  <si>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</si>
  <si>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</si>
  <si>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</si>
  <si>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</si>
  <si>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</si>
  <si>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</si>
  <si>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</si>
  <si>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</si>
  <si>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</si>
  <si>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</si>
  <si>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</si>
  <si>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</si>
  <si>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</si>
  <si>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</si>
  <si>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</si>
  <si>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</si>
  <si>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</si>
  <si>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</si>
  <si>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</si>
  <si>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</si>
  <si>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</si>
  <si>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</si>
  <si>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</si>
  <si>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</si>
  <si>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</si>
  <si>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</si>
  <si>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</si>
  <si>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</si>
  <si>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</si>
  <si>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</si>
  <si>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</si>
  <si>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</si>
  <si>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</si>
  <si>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</si>
  <si>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</si>
  <si>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</si>
  <si>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</si>
  <si>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</si>
  <si>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</si>
  <si>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</si>
  <si>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</si>
  <si>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</si>
  <si>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</si>
  <si>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</si>
  <si>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</si>
  <si>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</si>
  <si>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</si>
  <si>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</si>
  <si>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</si>
  <si>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</si>
  <si>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</si>
  <si>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</si>
  <si>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</si>
  <si>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</si>
  <si>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</si>
  <si>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</si>
  <si>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</si>
  <si>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</si>
  <si>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</si>
  <si>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</si>
  <si>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</si>
  <si>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</si>
  <si>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</si>
  <si>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</si>
  <si>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</si>
  <si>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</si>
  <si>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</si>
  <si>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</si>
  <si>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</si>
  <si>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</si>
  <si>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</si>
  <si>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</si>
  <si>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</si>
  <si>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</si>
  <si>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</si>
  <si>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</si>
  <si>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</si>
  <si>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</si>
  <si>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</si>
  <si>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</si>
  <si>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</si>
  <si>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</si>
  <si>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</si>
  <si>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</si>
  <si>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</si>
  <si>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</si>
  <si>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</si>
  <si>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</si>
  <si>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</si>
  <si>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</si>
  <si>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</si>
  <si>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</si>
  <si>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</si>
  <si>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</si>
  <si>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</si>
  <si>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</si>
  <si>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</si>
  <si>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</si>
  <si>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</si>
  <si>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</si>
  <si>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</si>
  <si>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</si>
  <si>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</si>
  <si>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</si>
  <si>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</si>
  <si>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</si>
  <si>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</si>
  <si>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</si>
  <si>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</si>
  <si>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</si>
  <si>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</si>
  <si>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</si>
  <si>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</si>
  <si>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</si>
  <si>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</si>
  <si>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</si>
  <si>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</si>
  <si>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</si>
  <si>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</si>
  <si>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</si>
  <si>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</si>
  <si>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</si>
  <si>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</si>
  <si>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</si>
  <si>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</si>
  <si>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</si>
  <si>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</si>
  <si>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</si>
  <si>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</si>
  <si>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</si>
  <si>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</si>
  <si>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</si>
  <si>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</si>
  <si>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</si>
  <si>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</si>
  <si>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</si>
  <si>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</si>
  <si>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</si>
  <si>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</si>
  <si>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</si>
  <si>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</si>
  <si>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</si>
  <si>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</si>
  <si>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</si>
  <si>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</si>
  <si>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</si>
  <si>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</si>
  <si>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</si>
  <si>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</si>
  <si>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</si>
  <si>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</si>
  <si>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</si>
  <si>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</si>
  <si>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</si>
  <si>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</si>
  <si>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</si>
  <si>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</si>
  <si>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</si>
  <si>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</si>
  <si>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</si>
  <si>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</si>
  <si>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</si>
  <si>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</si>
  <si>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</si>
  <si>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</si>
  <si>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</si>
  <si>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</si>
  <si>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</si>
  <si>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</si>
  <si>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</si>
  <si>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</si>
  <si>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</si>
  <si>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</si>
  <si>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</si>
  <si>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</si>
  <si>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</si>
  <si>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</si>
  <si>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</si>
  <si>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</si>
  <si>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</si>
  <si>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</si>
  <si>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</si>
  <si>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</si>
  <si>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</si>
  <si>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</si>
  <si>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</si>
  <si>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</si>
  <si>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</si>
  <si>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</si>
  <si>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</si>
  <si>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</si>
  <si>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</si>
  <si>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</si>
  <si>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</si>
  <si>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</si>
  <si>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</si>
  <si>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</si>
  <si>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</si>
  <si>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</si>
  <si>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</si>
  <si>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</si>
  <si>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</si>
  <si>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</si>
  <si>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</si>
  <si>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</si>
  <si>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</si>
  <si>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</si>
  <si>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</si>
  <si>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</si>
  <si>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</si>
  <si>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</si>
  <si>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</si>
  <si>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</si>
  <si>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</si>
  <si>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</si>
  <si>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</si>
  <si>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</si>
  <si>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</si>
  <si>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</si>
  <si>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</si>
  <si>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</si>
  <si>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</si>
  <si>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</si>
  <si>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</si>
  <si>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</si>
  <si>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</si>
  <si>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</si>
  <si>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</si>
  <si>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</si>
  <si>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</si>
  <si>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</si>
  <si>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</si>
  <si>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</si>
  <si>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</si>
  <si>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</si>
  <si>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</si>
  <si>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</si>
  <si>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</si>
  <si>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</si>
  <si>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</si>
  <si>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</si>
  <si>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</si>
  <si>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</si>
  <si>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</si>
  <si>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</si>
  <si>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</si>
  <si>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</si>
  <si>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</si>
  <si>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</si>
  <si>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</si>
  <si>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</si>
  <si>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</si>
  <si>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</si>
  <si>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</si>
  <si>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</si>
  <si>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</si>
  <si>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</si>
  <si>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</si>
  <si>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</si>
  <si>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</si>
  <si>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</si>
  <si>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</si>
  <si>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</si>
  <si>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</si>
  <si>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</si>
  <si>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</si>
  <si>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</si>
  <si>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</si>
  <si>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</si>
  <si>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</si>
  <si>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</si>
  <si>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</si>
  <si>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</si>
  <si>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</si>
  <si>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</si>
  <si>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</si>
  <si>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</si>
  <si>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</si>
  <si>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</si>
  <si>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</si>
  <si>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</si>
  <si>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</si>
  <si>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</si>
  <si>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</si>
  <si>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</si>
  <si>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</si>
  <si>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</si>
  <si>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</si>
  <si>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</si>
  <si>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</si>
  <si>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</si>
  <si>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</si>
  <si>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</si>
  <si>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</si>
  <si>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</si>
  <si>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</si>
  <si>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</si>
  <si>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</si>
  <si>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</si>
  <si>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</si>
  <si>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</si>
  <si>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</si>
  <si>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</si>
  <si>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</si>
  <si>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</si>
  <si>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</si>
  <si>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</si>
  <si>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</si>
  <si>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</si>
  <si>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</si>
  <si>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</si>
  <si>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</si>
  <si>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</si>
  <si>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</si>
  <si>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</si>
  <si>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</si>
  <si>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</si>
  <si>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</si>
  <si>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</si>
  <si>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</si>
  <si>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</si>
  <si>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</si>
  <si>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</si>
  <si>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</si>
  <si>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</si>
  <si>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</si>
  <si>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</si>
  <si>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</si>
  <si>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</si>
  <si>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</si>
  <si>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</si>
  <si>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</si>
  <si>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</si>
  <si>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</si>
  <si>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</si>
  <si>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</si>
  <si>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</si>
  <si>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</si>
  <si>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</si>
  <si>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</si>
  <si>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</si>
  <si>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</si>
  <si>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</si>
  <si>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</si>
  <si>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</si>
  <si>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</si>
  <si>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</si>
  <si>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</si>
  <si>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</si>
  <si>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</si>
  <si>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</si>
  <si>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</si>
  <si>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</si>
  <si>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</si>
  <si>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</si>
  <si>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</si>
  <si>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</si>
  <si>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</si>
  <si>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</si>
  <si>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</si>
  <si>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</si>
  <si>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</si>
  <si>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</si>
  <si>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</si>
  <si>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</si>
  <si>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</si>
  <si>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</si>
  <si>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</si>
  <si>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</si>
  <si>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</si>
  <si>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</si>
  <si>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</si>
  <si>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</si>
  <si>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</si>
  <si>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</si>
  <si>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</si>
  <si>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</si>
  <si>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</si>
  <si>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</si>
  <si>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</si>
  <si>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</si>
  <si>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</si>
  <si>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</si>
  <si>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</si>
  <si>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</si>
  <si>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</si>
  <si>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</si>
  <si>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</si>
  <si>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</si>
  <si>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</si>
  <si>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</si>
  <si>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</si>
  <si>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</si>
  <si>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</si>
  <si>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</si>
  <si>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</si>
  <si>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</si>
  <si>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</si>
  <si>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</si>
  <si>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</si>
  <si>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</si>
  <si>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</si>
  <si>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</si>
  <si>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</si>
  <si>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</si>
  <si>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</si>
  <si>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</si>
  <si>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</si>
  <si>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</si>
  <si>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</si>
  <si>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</si>
  <si>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</si>
  <si>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</si>
  <si>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</si>
  <si>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</si>
  <si>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</si>
  <si>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</si>
  <si>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</si>
  <si>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</si>
  <si>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</si>
  <si>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</si>
  <si>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</si>
  <si>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</si>
  <si>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</si>
  <si>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</si>
  <si>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</si>
  <si>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</si>
  <si>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</si>
  <si>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</si>
  <si>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</si>
  <si>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</si>
  <si>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</si>
  <si>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</si>
  <si>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</si>
  <si>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</si>
  <si>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</si>
  <si>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</si>
  <si>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</si>
  <si>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</si>
  <si>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</si>
  <si>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</si>
  <si>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</si>
  <si>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</si>
  <si>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</si>
  <si>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</si>
  <si>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</si>
  <si>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</si>
  <si>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</si>
  <si>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</si>
  <si>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</si>
  <si>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</si>
  <si>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</si>
  <si>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</si>
  <si>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</si>
  <si>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</si>
  <si>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</si>
  <si>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</si>
  <si>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</si>
  <si>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</si>
  <si>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</si>
  <si>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</si>
  <si>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</si>
  <si>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</si>
  <si>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</si>
  <si>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</si>
  <si>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</si>
  <si>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</si>
  <si>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</si>
  <si>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</si>
  <si>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</si>
  <si>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</si>
  <si>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</si>
  <si>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</si>
  <si>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</si>
  <si>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</si>
  <si>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</si>
  <si>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</si>
  <si>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</si>
  <si>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</si>
  <si>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</si>
  <si>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</si>
  <si>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</si>
  <si>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</si>
  <si>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</si>
  <si>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</si>
  <si>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</si>
  <si>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</si>
  <si>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</si>
  <si>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</si>
  <si>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</si>
  <si>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</si>
  <si>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</si>
  <si>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</si>
  <si>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</si>
  <si>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</si>
  <si>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</si>
  <si>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</si>
  <si>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</si>
  <si>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</si>
  <si>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</si>
  <si>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</si>
  <si>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</si>
  <si>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</si>
  <si>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</si>
  <si>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</si>
  <si>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</si>
  <si>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</si>
  <si>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</si>
  <si>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</si>
  <si>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</si>
  <si>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</si>
  <si>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</si>
  <si>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</si>
  <si>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</si>
  <si>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</si>
  <si>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</si>
  <si>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</si>
  <si>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</si>
  <si>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</si>
  <si>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</si>
  <si>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</si>
  <si>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</si>
  <si>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</si>
  <si>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</si>
  <si>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</si>
  <si>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</si>
  <si>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</si>
  <si>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</si>
  <si>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</si>
  <si>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</si>
  <si>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</si>
  <si>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</si>
  <si>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</si>
  <si>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</si>
  <si>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</si>
  <si>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</si>
  <si>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</si>
  <si>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</si>
  <si>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</si>
  <si>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</si>
  <si>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</si>
  <si>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</si>
  <si>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</si>
  <si>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</si>
  <si>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</si>
  <si>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</si>
  <si>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</si>
  <si>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</si>
  <si>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</si>
  <si>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</si>
  <si>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</si>
  <si>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</si>
  <si>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</si>
  <si>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</si>
  <si>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</si>
  <si>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</si>
  <si>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</si>
  <si>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</si>
  <si>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</si>
  <si>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</si>
  <si>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</si>
  <si>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</si>
  <si>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</si>
  <si>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</si>
  <si>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</si>
  <si>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</si>
  <si>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</si>
  <si>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</si>
  <si>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</si>
  <si>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</si>
  <si>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</si>
  <si>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</si>
  <si>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</si>
  <si>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</si>
  <si>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</si>
  <si>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</si>
  <si>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</si>
  <si>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</si>
  <si>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</si>
  <si>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</si>
  <si>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</si>
  <si>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</si>
  <si>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</si>
  <si>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</si>
  <si>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</si>
  <si>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</si>
  <si>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</si>
  <si>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</si>
  <si>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</si>
  <si>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</si>
  <si>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</si>
  <si>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</si>
  <si>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</si>
  <si>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</si>
  <si>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</si>
  <si>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</si>
  <si>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</si>
  <si>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</si>
  <si>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</si>
  <si>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</si>
  <si>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</si>
  <si>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</si>
  <si>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</si>
  <si>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</si>
  <si>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</si>
  <si>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</si>
  <si>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</si>
  <si>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</si>
  <si>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</si>
  <si>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</si>
  <si>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</si>
  <si>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</si>
  <si>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</si>
  <si>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</si>
  <si>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</si>
  <si>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</si>
  <si>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</si>
  <si>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</si>
  <si>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</si>
  <si>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</si>
  <si>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</si>
  <si>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</si>
  <si>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</si>
  <si>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</si>
  <si>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</si>
  <si>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</si>
  <si>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</si>
  <si>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</si>
  <si>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</si>
  <si>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</si>
  <si>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</si>
  <si>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</si>
  <si>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</si>
  <si>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</si>
  <si>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</si>
  <si>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</si>
  <si>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</si>
  <si>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</si>
  <si>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</si>
  <si>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</si>
  <si>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</si>
  <si>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</si>
  <si>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</si>
  <si>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</si>
  <si>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</si>
  <si>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</si>
  <si>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</si>
  <si>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</si>
  <si>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</si>
  <si>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</si>
  <si>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</si>
  <si>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</si>
  <si>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</si>
  <si>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</si>
  <si>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</si>
  <si>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</si>
  <si>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</si>
  <si>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</si>
  <si>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</si>
  <si>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</si>
  <si>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</si>
  <si>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</si>
  <si>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</si>
  <si>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</si>
  <si>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</si>
  <si>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</si>
  <si>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</si>
  <si>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</si>
  <si>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</si>
  <si>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</si>
  <si>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</si>
  <si>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</si>
  <si>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</si>
  <si>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</si>
  <si>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</si>
  <si>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</si>
  <si>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</si>
  <si>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</si>
  <si>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</si>
  <si>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</si>
  <si>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</si>
  <si>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</si>
  <si>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</si>
  <si>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</si>
  <si>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</si>
  <si>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</si>
  <si>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</si>
  <si>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</si>
  <si>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</si>
  <si>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</si>
  <si>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</si>
  <si>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</si>
  <si>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</si>
  <si>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</si>
  <si>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</si>
  <si>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</si>
  <si>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</si>
  <si>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</si>
  <si>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</si>
  <si>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</si>
  <si>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</si>
  <si>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</si>
  <si>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</si>
  <si>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</si>
  <si>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</si>
  <si>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</si>
  <si>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</si>
  <si>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</si>
  <si>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</si>
  <si>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</si>
  <si>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</si>
  <si>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</si>
  <si>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</si>
  <si>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</si>
  <si>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</si>
  <si>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</si>
  <si>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</si>
  <si>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</si>
  <si>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</si>
  <si>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</si>
  <si>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</si>
  <si>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</si>
  <si>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</si>
  <si>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</si>
  <si>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</si>
  <si>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</si>
  <si>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</si>
  <si>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</si>
  <si>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</si>
  <si>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</si>
  <si>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</si>
  <si>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</si>
  <si>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</si>
  <si>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</si>
  <si>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</si>
  <si>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</si>
  <si>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</si>
  <si>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</si>
  <si>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</si>
  <si>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</si>
  <si>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</si>
  <si>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</si>
  <si>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</si>
  <si>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</si>
  <si>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</si>
  <si>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</si>
  <si>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</si>
  <si>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</si>
  <si>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</si>
  <si>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</si>
  <si>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</si>
  <si>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</si>
  <si>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</si>
  <si>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</si>
  <si>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</si>
  <si>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</si>
  <si>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</si>
  <si>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</si>
  <si>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</si>
  <si>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</si>
  <si>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</si>
  <si>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</si>
  <si>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</si>
  <si>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</si>
  <si>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</si>
  <si>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</si>
  <si>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</si>
  <si>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</si>
  <si>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</si>
  <si>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</si>
  <si>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</si>
  <si>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</si>
  <si>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</si>
  <si>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</si>
  <si>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</si>
  <si>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</si>
  <si>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</si>
  <si>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</si>
  <si>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</si>
  <si>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</si>
  <si>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</si>
  <si>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</si>
  <si>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</si>
  <si>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</si>
  <si>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</si>
  <si>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</si>
  <si>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</si>
  <si>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</si>
  <si>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</si>
  <si>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</si>
  <si>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</si>
  <si>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</si>
  <si>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</si>
  <si>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</si>
  <si>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</si>
  <si>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</si>
  <si>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</si>
  <si>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</si>
  <si>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</si>
  <si>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</si>
  <si>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</si>
  <si>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</si>
  <si>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</si>
  <si>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</si>
  <si>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</si>
  <si>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</si>
  <si>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</si>
  <si>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</si>
  <si>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</si>
  <si>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</si>
  <si>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</si>
  <si>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</si>
  <si>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</si>
  <si>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</si>
  <si>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</si>
  <si>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</si>
  <si>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</si>
  <si>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</si>
  <si>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</si>
  <si>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</si>
  <si>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</si>
  <si>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</si>
  <si>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</si>
  <si>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</si>
  <si>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</si>
  <si>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</si>
  <si>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</si>
  <si>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</si>
  <si>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</si>
  <si>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</si>
  <si>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</si>
  <si>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</si>
  <si>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</si>
  <si>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</si>
  <si>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</si>
  <si>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</si>
  <si>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</si>
  <si>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</si>
  <si>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</si>
  <si>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</si>
  <si>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</si>
  <si>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</si>
  <si>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</si>
  <si>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</si>
  <si>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</si>
  <si>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</si>
  <si>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</si>
  <si>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</si>
  <si>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</si>
  <si>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</si>
  <si>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</si>
  <si>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</si>
  <si>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</si>
  <si>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</si>
  <si>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</si>
  <si>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</si>
  <si>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</si>
  <si>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</si>
  <si>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</si>
  <si>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</si>
  <si>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</si>
  <si>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</si>
  <si>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</si>
  <si>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</si>
  <si>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</si>
  <si>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</si>
  <si>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</si>
  <si>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</si>
  <si>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</si>
  <si>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</si>
  <si>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</si>
  <si>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</si>
  <si>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</si>
  <si>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</si>
  <si>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</si>
  <si>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</si>
  <si>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</si>
  <si>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</si>
  <si>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</si>
  <si>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</si>
  <si>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</si>
  <si>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</si>
  <si>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</si>
  <si>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</si>
  <si>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</si>
  <si>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</si>
  <si>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</si>
  <si>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</si>
  <si>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</si>
  <si>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</si>
  <si>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</si>
  <si>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</si>
  <si>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</si>
  <si>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</si>
  <si>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</si>
  <si>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</si>
  <si>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</si>
  <si>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</si>
  <si>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</si>
  <si>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</si>
  <si>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</si>
  <si>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</si>
  <si>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</si>
  <si>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</si>
  <si>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</si>
  <si>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</si>
  <si>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</si>
  <si>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</si>
  <si>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</si>
  <si>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</si>
  <si>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</si>
  <si>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</si>
  <si>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</si>
  <si>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</si>
  <si>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</si>
  <si>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</si>
  <si>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</si>
  <si>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</si>
  <si>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</si>
  <si>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</si>
  <si>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</si>
  <si>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</si>
  <si>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</si>
  <si>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</si>
  <si>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</si>
  <si>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</si>
  <si>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</si>
  <si>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</si>
  <si>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</si>
  <si>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</si>
  <si>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</si>
  <si>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</si>
  <si>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</si>
  <si>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</si>
  <si>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</si>
  <si>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</si>
  <si>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</si>
  <si>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</si>
  <si>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</si>
  <si>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</si>
  <si>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</si>
  <si>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</si>
  <si>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</si>
  <si>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</si>
  <si>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</si>
  <si>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</si>
  <si>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</si>
  <si>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</si>
  <si>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</si>
  <si>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</si>
  <si>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</si>
  <si>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</si>
  <si>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</si>
  <si>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</si>
  <si>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</si>
  <si>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</si>
  <si>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</si>
  <si>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</si>
  <si>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</si>
  <si>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</si>
  <si>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</si>
  <si>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</si>
  <si>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</si>
  <si>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</si>
  <si>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</si>
  <si>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</si>
  <si>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</si>
  <si>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</si>
  <si>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</si>
  <si>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</si>
  <si>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</si>
  <si>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</si>
  <si>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</si>
  <si>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</si>
  <si>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</si>
  <si>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</si>
  <si>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</si>
  <si>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</si>
  <si>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</si>
  <si>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</si>
  <si>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</si>
  <si>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</si>
  <si>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</si>
  <si>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</si>
  <si>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</si>
  <si>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</si>
  <si>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</si>
  <si>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</si>
  <si>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</si>
  <si>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</si>
  <si>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</si>
  <si>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</si>
  <si>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</si>
  <si>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</si>
  <si>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</si>
  <si>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</si>
  <si>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</si>
  <si>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</si>
  <si>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</si>
  <si>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</si>
  <si>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</si>
  <si>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</si>
  <si>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</si>
  <si>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</si>
  <si>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</si>
  <si>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</si>
  <si>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</si>
  <si>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</si>
  <si>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</si>
  <si>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</si>
  <si>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</si>
  <si>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</si>
  <si>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</si>
  <si>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</si>
  <si>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</si>
  <si>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</si>
  <si>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</si>
  <si>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</si>
  <si>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</si>
  <si>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</si>
  <si>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</si>
  <si>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</si>
  <si>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</si>
  <si>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</si>
  <si>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</si>
  <si>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</si>
  <si>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</si>
  <si>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</si>
  <si>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</si>
  <si>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</si>
  <si>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</si>
  <si>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</si>
  <si>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</si>
  <si>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</si>
  <si>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</si>
  <si>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</si>
  <si>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</si>
  <si>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</si>
  <si>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</si>
  <si>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</si>
  <si>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</si>
  <si>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</si>
  <si>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</si>
  <si>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</si>
  <si>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</si>
  <si>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</si>
  <si>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</si>
  <si>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</si>
  <si>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</si>
  <si>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</si>
  <si>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</si>
  <si>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</si>
  <si>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</si>
  <si>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</si>
  <si>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</si>
  <si>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</si>
  <si>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</si>
  <si>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</si>
  <si>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</si>
  <si>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</si>
  <si>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</si>
  <si>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</si>
  <si>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</si>
  <si>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</si>
  <si>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</si>
  <si>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</si>
  <si>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</si>
  <si>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</si>
  <si>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</si>
  <si>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</si>
  <si>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</si>
  <si>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</si>
  <si>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</si>
  <si>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</si>
  <si>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</si>
  <si>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</si>
  <si>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</si>
  <si>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</si>
  <si>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</si>
  <si>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</si>
  <si>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</si>
  <si>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</si>
  <si>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</si>
  <si>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</si>
  <si>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</si>
  <si>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</si>
  <si>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</si>
  <si>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</si>
  <si>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</si>
  <si>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</si>
  <si>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</si>
  <si>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</si>
  <si>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</si>
  <si>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</si>
  <si>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</si>
  <si>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</si>
  <si>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</si>
  <si>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</si>
  <si>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</si>
  <si>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</si>
  <si>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</si>
  <si>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</si>
  <si>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</si>
  <si>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</si>
  <si>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</si>
  <si>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</si>
  <si>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</si>
  <si>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</si>
  <si>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</si>
  <si>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</si>
  <si>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</si>
  <si>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</si>
  <si>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</si>
  <si>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</si>
  <si>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</si>
  <si>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</si>
  <si>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</si>
  <si>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</si>
  <si>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</si>
  <si>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</si>
  <si>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</si>
  <si>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</si>
  <si>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</si>
  <si>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</si>
  <si>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</si>
  <si>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</si>
  <si>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</si>
  <si>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</si>
  <si>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</si>
  <si>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</si>
  <si>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</si>
  <si>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</si>
  <si>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</si>
  <si>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</si>
  <si>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</si>
  <si>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</si>
  <si>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</si>
  <si>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</si>
  <si>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</si>
  <si>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</si>
  <si>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</si>
  <si>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</si>
  <si>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</si>
  <si>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</si>
  <si>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</si>
  <si>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</si>
  <si>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</si>
  <si>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</si>
  <si>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</si>
  <si>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</si>
  <si>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</si>
  <si>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</si>
  <si>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</si>
  <si>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</si>
  <si>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</si>
  <si>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</si>
  <si>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</si>
  <si>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</si>
  <si>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</si>
  <si>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</si>
  <si>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</si>
  <si>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</si>
  <si>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</si>
  <si>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</si>
  <si>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</si>
  <si>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</si>
  <si>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</si>
  <si>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</si>
  <si>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</si>
  <si>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</si>
  <si>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</si>
  <si>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</si>
  <si>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</si>
  <si>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</si>
  <si>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</si>
  <si>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</si>
  <si>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</si>
  <si>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</si>
  <si>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</si>
  <si>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</si>
  <si>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</si>
  <si>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</si>
  <si>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</si>
  <si>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</si>
  <si>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</si>
  <si>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</si>
  <si>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</si>
  <si>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</si>
  <si>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</si>
  <si>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</si>
  <si>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</si>
  <si>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</si>
  <si>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</si>
  <si>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</si>
  <si>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</si>
  <si>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</si>
  <si>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</si>
  <si>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</si>
  <si>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</si>
  <si>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</si>
  <si>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</si>
  <si>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</si>
  <si>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</si>
  <si>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</si>
  <si>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</si>
  <si>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</si>
  <si>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</si>
  <si>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</si>
  <si>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</si>
  <si>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</si>
  <si>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</si>
  <si>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</si>
  <si>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</si>
  <si>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</si>
  <si>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</si>
  <si>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</si>
  <si>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</si>
  <si>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</si>
  <si>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</si>
  <si>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</si>
  <si>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</si>
  <si>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</si>
  <si>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</si>
  <si>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</si>
  <si>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</si>
  <si>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</si>
  <si>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</si>
  <si>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</si>
  <si>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</si>
  <si>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</si>
  <si>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</si>
  <si>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</si>
  <si>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</si>
  <si>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</si>
  <si>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</si>
  <si>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</si>
  <si>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</si>
  <si>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</si>
  <si>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</si>
  <si>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</si>
  <si>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</si>
  <si>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</si>
  <si>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</si>
  <si>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</si>
  <si>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</si>
  <si>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</si>
  <si>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</si>
  <si>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</si>
  <si>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</si>
  <si>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</si>
  <si>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</si>
  <si>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</si>
  <si>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</si>
  <si>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</si>
  <si>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</si>
  <si>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</si>
  <si>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</si>
  <si>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</si>
  <si>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</si>
  <si>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</si>
  <si>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</si>
  <si>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</si>
  <si>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</si>
  <si>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</si>
  <si>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</si>
  <si>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</si>
  <si>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</si>
  <si>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</si>
  <si>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</si>
  <si>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</si>
  <si>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</si>
  <si>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</si>
  <si>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</si>
  <si>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</si>
  <si>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</si>
  <si>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</si>
  <si>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</si>
  <si>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</si>
  <si>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</si>
  <si>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</si>
  <si>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</si>
  <si>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</si>
  <si>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</si>
  <si>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</si>
  <si>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</si>
  <si>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</si>
  <si>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</si>
  <si>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</si>
  <si>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</si>
  <si>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</si>
  <si>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</si>
  <si>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</si>
  <si>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</si>
  <si>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</si>
  <si>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</si>
  <si>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</si>
  <si>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</si>
  <si>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</si>
  <si>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</si>
  <si>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</si>
  <si>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</si>
  <si>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</si>
  <si>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</si>
  <si>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</si>
  <si>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</si>
  <si>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</si>
  <si>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</si>
  <si>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</si>
  <si>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</si>
  <si>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</si>
  <si>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</si>
  <si>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</si>
  <si>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</si>
  <si>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</si>
  <si>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</si>
  <si>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</si>
  <si>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</si>
  <si>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</si>
  <si>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</si>
  <si>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</si>
  <si>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</si>
  <si>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</si>
  <si>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</si>
  <si>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</si>
  <si>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</si>
  <si>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</si>
  <si>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</si>
  <si>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</si>
  <si>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</si>
  <si>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</si>
  <si>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</si>
  <si>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</si>
  <si>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</si>
  <si>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</si>
  <si>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</si>
  <si>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</si>
  <si>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</si>
  <si>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</si>
  <si>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</si>
  <si>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</si>
  <si>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</si>
  <si>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</si>
  <si>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</si>
  <si>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</si>
  <si>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</si>
  <si>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</si>
  <si>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</si>
  <si>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</si>
  <si>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</si>
  <si>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</si>
  <si>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</si>
  <si>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</si>
  <si>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</si>
  <si>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</si>
  <si>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</si>
  <si>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</si>
  <si>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</si>
  <si>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</si>
  <si>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</si>
  <si>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</si>
  <si>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</si>
  <si>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</si>
  <si>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</si>
  <si>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</si>
  <si>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</si>
  <si>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</si>
  <si>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</si>
  <si>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</si>
  <si>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</si>
  <si>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</si>
  <si>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</si>
  <si>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</si>
  <si>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</si>
  <si>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</si>
  <si>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</si>
  <si>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</si>
  <si>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</si>
  <si>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</si>
  <si>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</si>
  <si>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</si>
  <si>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</si>
  <si>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</si>
  <si>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</si>
  <si>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</si>
  <si>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</si>
  <si>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</si>
  <si>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</si>
  <si>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</si>
  <si>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</si>
  <si>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</si>
  <si>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</si>
  <si>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</si>
  <si>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</si>
  <si>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</si>
  <si>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</si>
  <si>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</si>
  <si>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</si>
  <si>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</si>
  <si>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</si>
  <si>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</si>
  <si>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</si>
  <si>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</si>
  <si>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</si>
  <si>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</si>
  <si>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</si>
  <si>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</si>
  <si>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</si>
  <si>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</si>
  <si>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</si>
  <si>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</si>
  <si>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</si>
  <si>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</si>
  <si>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</si>
  <si>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</si>
  <si>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</si>
  <si>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</si>
  <si>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</si>
  <si>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</si>
  <si>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</si>
  <si>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</si>
  <si>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</si>
  <si>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</si>
  <si>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</si>
  <si>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</si>
  <si>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</si>
  <si>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</si>
  <si>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</si>
  <si>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</si>
  <si>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</si>
  <si>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</si>
  <si>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</si>
  <si>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</si>
  <si>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</si>
  <si>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</si>
  <si>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</si>
  <si>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</si>
  <si>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</si>
  <si>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</si>
  <si>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</si>
  <si>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</si>
  <si>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</si>
  <si>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</si>
  <si>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</si>
  <si>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</si>
  <si>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</si>
  <si>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</si>
  <si>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</si>
  <si>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</si>
  <si>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</si>
  <si>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</si>
  <si>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</si>
  <si>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</si>
  <si>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</si>
  <si>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</si>
  <si>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</si>
  <si>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</si>
  <si>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</si>
  <si>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</si>
  <si>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</si>
  <si>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</si>
  <si>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</si>
  <si>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</si>
  <si>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</si>
  <si>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</si>
  <si>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</si>
  <si>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</si>
  <si>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</si>
  <si>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</si>
  <si>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</si>
  <si>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</si>
  <si>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</si>
  <si>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</si>
  <si>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</si>
  <si>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</si>
  <si>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</si>
  <si>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</si>
  <si>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</si>
  <si>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</si>
  <si>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</si>
  <si>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</si>
  <si>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</si>
  <si>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</si>
  <si>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</si>
  <si>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</si>
  <si>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</si>
  <si>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</si>
  <si>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</si>
  <si>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</si>
  <si>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</si>
  <si>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</si>
  <si>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</si>
  <si>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</si>
  <si>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</si>
  <si>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</si>
  <si>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</si>
  <si>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</si>
  <si>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</si>
  <si>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</si>
  <si>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</si>
  <si>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</si>
  <si>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</si>
  <si>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</si>
  <si>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</si>
  <si>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</si>
  <si>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</si>
  <si>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</si>
  <si>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</si>
  <si>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</si>
  <si>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</si>
  <si>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</si>
  <si>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</si>
  <si>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</si>
  <si>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</si>
  <si>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</si>
  <si>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</si>
  <si>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</si>
  <si>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</si>
  <si>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</si>
  <si>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</si>
  <si>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</si>
  <si>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</si>
  <si>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</si>
  <si>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</si>
  <si>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</si>
  <si>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</si>
  <si>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</si>
  <si>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</si>
  <si>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</si>
  <si>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</si>
  <si>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</si>
  <si>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</si>
  <si>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</si>
  <si>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</si>
  <si>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</si>
  <si>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</si>
  <si>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</si>
  <si>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</si>
  <si>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</si>
  <si>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</si>
  <si>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</si>
  <si>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</si>
  <si>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</si>
  <si>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</si>
  <si>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</si>
  <si>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</si>
  <si>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</si>
  <si>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</si>
  <si>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</si>
  <si>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</si>
  <si>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</si>
  <si>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</si>
  <si>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</si>
  <si>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</si>
  <si>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</si>
  <si>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</si>
  <si>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</si>
  <si>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</si>
  <si>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</si>
  <si>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</si>
  <si>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</si>
  <si>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</si>
  <si>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</si>
  <si>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</si>
  <si>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</si>
  <si>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</si>
  <si>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</si>
  <si>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</si>
  <si>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</si>
  <si>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</si>
  <si>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</si>
  <si>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</si>
  <si>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</si>
  <si>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</si>
  <si>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</si>
  <si>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</si>
  <si>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</si>
  <si>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</si>
  <si>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</si>
  <si>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</si>
  <si>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</si>
  <si>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</si>
  <si>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</si>
  <si>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</si>
  <si>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</si>
  <si>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</si>
  <si>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</si>
  <si>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</si>
  <si>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</si>
  <si>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</si>
  <si>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</si>
  <si>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</si>
  <si>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</si>
  <si>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</si>
  <si>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</si>
  <si>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</si>
  <si>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</si>
  <si>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</si>
  <si>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</si>
  <si>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</si>
  <si>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</si>
  <si>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</si>
  <si>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</si>
  <si>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</si>
  <si>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</si>
  <si>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</si>
  <si>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</si>
  <si>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</si>
  <si>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</si>
  <si>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</si>
  <si>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</si>
  <si>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</si>
  <si>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</si>
  <si>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</si>
  <si>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</si>
  <si>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</si>
  <si>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</si>
  <si>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</si>
  <si>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</si>
  <si>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</si>
  <si>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</si>
  <si>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</si>
  <si>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</si>
  <si>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</si>
  <si>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</si>
  <si>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</si>
  <si>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</si>
  <si>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</si>
  <si>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</si>
  <si>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</si>
  <si>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</si>
  <si>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</si>
  <si>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</si>
  <si>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</si>
  <si>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</si>
  <si>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</si>
  <si>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</si>
  <si>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</si>
  <si>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</si>
  <si>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</si>
  <si>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</si>
  <si>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</si>
  <si>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</si>
  <si>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</si>
  <si>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</si>
  <si>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</si>
  <si>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</si>
  <si>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</si>
  <si>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</si>
  <si>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</si>
  <si>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</si>
  <si>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</si>
  <si>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</si>
  <si>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</si>
  <si>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</si>
  <si>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</si>
  <si>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</si>
  <si>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</si>
  <si>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</si>
  <si>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</si>
  <si>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</si>
  <si>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</si>
  <si>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</si>
  <si>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</si>
  <si>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</si>
  <si>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</si>
  <si>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</si>
  <si>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</si>
  <si>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</si>
  <si>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</si>
  <si>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</si>
  <si>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</si>
  <si>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</si>
  <si>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</si>
  <si>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</si>
  <si>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</si>
  <si>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</si>
  <si>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</si>
  <si>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</si>
  <si>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</si>
  <si>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</si>
  <si>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</si>
  <si>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</si>
  <si>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</si>
  <si>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</si>
  <si>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</si>
  <si>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</si>
  <si>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</si>
  <si>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</si>
  <si>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</si>
  <si>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</si>
  <si>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</si>
  <si>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</si>
  <si>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</si>
  <si>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</si>
  <si>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</si>
  <si>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</si>
  <si>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</si>
  <si>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</si>
  <si>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</si>
  <si>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</si>
  <si>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</si>
  <si>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</si>
  <si>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</si>
  <si>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</si>
  <si>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</si>
  <si>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</si>
  <si>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</si>
  <si>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</si>
  <si>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</si>
  <si>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</si>
  <si>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</si>
  <si>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</si>
  <si>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</si>
  <si>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</si>
  <si>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</si>
  <si>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</si>
  <si>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</si>
  <si>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</si>
  <si>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</si>
  <si>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</si>
  <si>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</si>
  <si>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</si>
  <si>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</si>
  <si>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</si>
  <si>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</si>
  <si>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</si>
  <si>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</si>
  <si>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</si>
  <si>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</si>
  <si>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</si>
  <si>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</si>
  <si>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</si>
  <si>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</si>
  <si>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</si>
  <si>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</si>
  <si>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</si>
  <si>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</si>
  <si>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</si>
  <si>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</si>
  <si>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</si>
  <si>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</si>
  <si>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</si>
  <si>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</si>
  <si>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</si>
  <si>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</si>
  <si>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</si>
  <si>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</si>
  <si>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</si>
  <si>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</si>
  <si>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</si>
  <si>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</si>
  <si>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</si>
  <si>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</si>
  <si>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</si>
  <si>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</si>
  <si>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</si>
  <si>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</si>
  <si>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</si>
  <si>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</si>
  <si>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</si>
  <si>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</si>
  <si>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</si>
  <si>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</si>
  <si>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</si>
  <si>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</si>
  <si>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</si>
  <si>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</si>
  <si>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</si>
  <si>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</si>
  <si>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</si>
  <si>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</si>
  <si>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</si>
  <si>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</si>
  <si>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</si>
  <si>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</si>
  <si>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</si>
  <si>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</si>
  <si>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</si>
  <si>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</si>
  <si>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</si>
  <si>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</si>
  <si>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</si>
  <si>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</si>
  <si>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</si>
  <si>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</si>
  <si>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</si>
  <si>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</si>
  <si>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</si>
  <si>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</si>
  <si>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</si>
  <si>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</si>
  <si>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</si>
  <si>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</si>
  <si>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</si>
  <si>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</si>
  <si>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</si>
  <si>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</si>
  <si>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</si>
  <si>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</si>
  <si>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</si>
  <si>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</si>
  <si>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</si>
  <si>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</si>
  <si>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</si>
  <si>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</si>
  <si>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</si>
  <si>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</si>
  <si>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</si>
  <si>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</si>
  <si>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</si>
  <si>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</si>
  <si>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</si>
  <si>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</si>
  <si>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</si>
  <si>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</si>
  <si>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</si>
  <si>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</si>
  <si>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</si>
  <si>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</si>
  <si>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</si>
  <si>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</si>
  <si>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</si>
  <si>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</si>
  <si>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</si>
  <si>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</si>
  <si>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</si>
  <si>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</si>
  <si>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</si>
  <si>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</si>
  <si>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</si>
  <si>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</si>
  <si>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</si>
  <si>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</si>
  <si>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</si>
  <si>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</si>
  <si>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</si>
  <si>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</si>
  <si>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</si>
  <si>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</si>
  <si>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</si>
  <si>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</si>
  <si>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</si>
  <si>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</si>
  <si>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</si>
  <si>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</si>
  <si>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</si>
  <si>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</si>
  <si>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</si>
  <si>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</si>
  <si>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</si>
  <si>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</si>
  <si>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</si>
  <si>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</si>
  <si>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</si>
  <si>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</si>
  <si>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</si>
  <si>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</si>
  <si>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</si>
  <si>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</si>
  <si>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</si>
  <si>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</si>
  <si>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</si>
  <si>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</si>
  <si>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</si>
  <si>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</si>
  <si>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</si>
  <si>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</si>
  <si>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</si>
  <si>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</si>
  <si>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</si>
  <si>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</si>
  <si>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</si>
  <si>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</si>
  <si>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</si>
  <si>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</si>
  <si>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</si>
  <si>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</si>
  <si>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</si>
  <si>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</si>
  <si>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</si>
  <si>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</si>
  <si>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</si>
  <si>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</si>
  <si>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</si>
  <si>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</si>
  <si>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</si>
  <si>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</si>
  <si>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</si>
  <si>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</si>
  <si>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</si>
  <si>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</si>
  <si>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</si>
  <si>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</si>
  <si>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</si>
  <si>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</si>
  <si>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</si>
  <si>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</si>
  <si>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</si>
  <si>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</si>
  <si>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</si>
  <si>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</si>
  <si>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</si>
  <si>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</si>
  <si>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</si>
  <si>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</si>
  <si>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</si>
  <si>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</si>
  <si>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</si>
  <si>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</si>
  <si>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</si>
  <si>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</si>
  <si>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</si>
  <si>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</si>
  <si>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</si>
  <si>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</si>
  <si>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</si>
  <si>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</si>
  <si>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</si>
  <si>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</si>
  <si>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</si>
  <si>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</si>
  <si>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</si>
  <si>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</si>
  <si>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</si>
  <si>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</si>
  <si>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</si>
  <si>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</si>
  <si>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</si>
  <si>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</si>
  <si>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</si>
  <si>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</si>
  <si>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</si>
  <si>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</si>
  <si>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</si>
  <si>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</si>
  <si>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</si>
  <si>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</si>
  <si>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</si>
  <si>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</si>
  <si>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</si>
  <si>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</si>
  <si>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</si>
  <si>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</si>
  <si>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</si>
  <si>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</si>
  <si>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</si>
  <si>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</si>
  <si>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</si>
  <si>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</si>
  <si>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</si>
  <si>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</si>
  <si>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</si>
  <si>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</si>
  <si>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</si>
  <si>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</si>
  <si>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</si>
  <si>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</si>
  <si>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</si>
  <si>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</si>
  <si>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</si>
  <si>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</si>
  <si>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</si>
  <si>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</si>
  <si>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</si>
  <si>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</si>
  <si>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</si>
  <si>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</si>
  <si>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</si>
  <si>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</si>
  <si>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</si>
  <si>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</si>
  <si>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</si>
  <si>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</si>
  <si>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</si>
  <si>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</si>
  <si>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</si>
  <si>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</si>
  <si>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</si>
  <si>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</si>
  <si>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</si>
  <si>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</si>
  <si>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</si>
  <si>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</si>
  <si>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</si>
  <si>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</si>
  <si>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</si>
  <si>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</si>
  <si>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</si>
  <si>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</si>
  <si>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</si>
  <si>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</si>
  <si>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</si>
  <si>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</si>
  <si>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</si>
  <si>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</si>
  <si>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</si>
  <si>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</si>
  <si>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</si>
  <si>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</si>
  <si>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</si>
  <si>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</si>
  <si>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</si>
  <si>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</si>
  <si>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</si>
  <si>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</si>
  <si>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</si>
  <si>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</si>
  <si>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</si>
  <si>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</si>
  <si>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</si>
  <si>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</si>
  <si>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</si>
  <si>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</si>
  <si>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</si>
  <si>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</si>
  <si>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</si>
  <si>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</si>
  <si>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</si>
  <si>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</si>
  <si>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</si>
  <si>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</si>
  <si>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</si>
  <si>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</si>
  <si>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</si>
  <si>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</si>
  <si>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</si>
  <si>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</si>
  <si>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</si>
  <si>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</si>
  <si>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</si>
  <si>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</si>
  <si>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</si>
  <si>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</si>
  <si>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</si>
  <si>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</si>
  <si>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</si>
  <si>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</si>
  <si>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</si>
  <si>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</si>
  <si>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</si>
  <si>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</si>
  <si>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</si>
  <si>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</si>
  <si>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</si>
  <si>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</si>
  <si>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</si>
  <si>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</si>
  <si>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</si>
  <si>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</si>
  <si>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</si>
  <si>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</si>
  <si>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</si>
  <si>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</si>
  <si>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</si>
  <si>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</si>
  <si>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</si>
  <si>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</si>
  <si>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</si>
  <si>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</si>
  <si>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</si>
  <si>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</si>
  <si>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</si>
  <si>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</si>
  <si>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</si>
  <si>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</si>
  <si>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</si>
  <si>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</si>
  <si>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</si>
  <si>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</si>
  <si>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</si>
  <si>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</si>
  <si>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</si>
  <si>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</si>
  <si>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</si>
  <si>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</si>
  <si>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</si>
  <si>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</si>
  <si>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</si>
  <si>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</si>
  <si>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</si>
  <si>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</si>
  <si>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</si>
  <si>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</si>
  <si>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</si>
  <si>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</si>
  <si>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</si>
  <si>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</si>
  <si>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</si>
  <si>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</si>
  <si>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</si>
  <si>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</si>
  <si>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</si>
  <si>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</si>
  <si>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</si>
  <si>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</si>
  <si>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</si>
  <si>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</si>
  <si>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</si>
  <si>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</si>
  <si>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</si>
  <si>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</si>
  <si>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</si>
  <si>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</si>
  <si>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</si>
  <si>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</si>
  <si>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</si>
  <si>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</si>
  <si>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</si>
  <si>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</si>
  <si>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</si>
  <si>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</si>
  <si>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</si>
  <si>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</si>
  <si>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</si>
  <si>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</si>
  <si>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</si>
  <si>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</si>
  <si>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</si>
  <si>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</si>
  <si>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</si>
  <si>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</si>
  <si>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</si>
  <si>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</si>
  <si>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</si>
  <si>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</si>
  <si>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</si>
  <si>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</si>
  <si>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</si>
  <si>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</si>
  <si>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</si>
  <si>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</si>
  <si>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</si>
  <si>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</si>
  <si>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</si>
  <si>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</si>
  <si>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</si>
  <si>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</si>
  <si>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</si>
  <si>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</si>
  <si>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</si>
  <si>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</si>
  <si>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</si>
  <si>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</si>
  <si>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</si>
  <si>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</si>
  <si>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</si>
  <si>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</si>
  <si>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</si>
  <si>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</si>
  <si>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</si>
  <si>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</si>
  <si>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</si>
  <si>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</si>
  <si>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</si>
  <si>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</si>
  <si>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</si>
  <si>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</si>
  <si>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</si>
  <si>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</si>
  <si>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</si>
  <si>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</si>
  <si>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</si>
  <si>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</si>
  <si>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</si>
  <si>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</si>
  <si>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</si>
  <si>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</si>
  <si>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</si>
  <si>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</si>
  <si>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</si>
  <si>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</si>
  <si>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</si>
  <si>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</si>
  <si>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</si>
  <si>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</si>
  <si>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</si>
  <si>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</si>
  <si>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</si>
  <si>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</si>
  <si>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</si>
  <si>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</si>
  <si>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</si>
  <si>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</si>
  <si>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</si>
  <si>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</si>
  <si>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</si>
  <si>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</si>
  <si>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</si>
  <si>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</si>
  <si>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</si>
  <si>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</si>
  <si>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</si>
  <si>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</si>
  <si>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</si>
  <si>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</si>
  <si>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</si>
  <si>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</si>
  <si>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</si>
  <si>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</si>
  <si>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</si>
  <si>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</si>
  <si>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</si>
  <si>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</si>
  <si>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</si>
  <si>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</si>
  <si>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</si>
  <si>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</si>
  <si>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</si>
  <si>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</si>
  <si>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</si>
  <si>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</si>
  <si>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</si>
  <si>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</si>
  <si>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</si>
  <si>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</si>
  <si>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</si>
  <si>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</si>
  <si>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</si>
  <si>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</si>
  <si>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</si>
  <si>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</si>
  <si>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</si>
  <si>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</si>
  <si>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</si>
  <si>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</si>
  <si>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</si>
  <si>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</si>
  <si>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</si>
  <si>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</si>
  <si>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</si>
  <si>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</si>
  <si>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</si>
  <si>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</si>
  <si>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</si>
  <si>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</si>
  <si>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</si>
  <si>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</si>
  <si>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</si>
  <si>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</si>
  <si>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</si>
  <si>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</si>
  <si>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</si>
  <si>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</si>
  <si>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</si>
  <si>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</si>
  <si>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</si>
  <si>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</si>
  <si>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</si>
  <si>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</si>
  <si>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</si>
  <si>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</si>
  <si>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</si>
  <si>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</si>
  <si>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</si>
  <si>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</si>
  <si>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</si>
  <si>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</si>
  <si>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</si>
  <si>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</si>
  <si>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</si>
  <si>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</si>
  <si>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</si>
  <si>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</si>
  <si>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</si>
  <si>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</si>
  <si>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</si>
  <si>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</si>
  <si>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</si>
  <si>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</si>
  <si>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</si>
  <si>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</si>
  <si>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</si>
  <si>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</si>
  <si>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</si>
  <si>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</si>
  <si>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</si>
  <si>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</si>
  <si>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</si>
  <si>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</si>
  <si>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</si>
  <si>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</si>
  <si>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</si>
  <si>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</si>
  <si>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</si>
  <si>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</si>
  <si>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</si>
  <si>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</si>
  <si>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</si>
  <si>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</si>
  <si>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</si>
  <si>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</si>
  <si>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</si>
  <si>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</si>
  <si>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</si>
  <si>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</si>
  <si>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</si>
  <si>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</si>
  <si>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</si>
  <si>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</si>
  <si>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</si>
  <si>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</si>
  <si>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</si>
  <si>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</si>
  <si>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</si>
  <si>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</si>
  <si>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</si>
  <si>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</si>
  <si>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</si>
  <si>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</si>
  <si>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</si>
  <si>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</si>
  <si>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</si>
  <si>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</si>
  <si>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</si>
  <si>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</si>
  <si>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</si>
  <si>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</si>
  <si>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</si>
  <si>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</si>
  <si>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</si>
  <si>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</si>
  <si>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</si>
  <si>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</si>
  <si>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</si>
  <si>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</si>
  <si>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</si>
  <si>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</si>
  <si>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</si>
  <si>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</si>
  <si>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</si>
  <si>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</si>
  <si>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</si>
  <si>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</si>
  <si>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</si>
  <si>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</si>
  <si>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</si>
  <si>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</si>
  <si>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</si>
  <si>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</si>
  <si>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</si>
  <si>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</si>
  <si>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</si>
  <si>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</si>
  <si>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</si>
  <si>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</si>
  <si>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</si>
  <si>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</si>
  <si>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</si>
  <si>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</si>
  <si>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</si>
  <si>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</si>
  <si>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</si>
  <si>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</si>
  <si>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</si>
  <si>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</si>
  <si>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</si>
  <si>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</si>
  <si>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</si>
  <si>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</si>
  <si>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</si>
  <si>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</si>
  <si>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</si>
  <si>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</si>
  <si>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</si>
  <si>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</si>
  <si>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</si>
  <si>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</si>
  <si>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</si>
  <si>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</si>
  <si>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</si>
  <si>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</si>
  <si>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</si>
  <si>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</si>
  <si>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</si>
  <si>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</si>
  <si>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</si>
  <si>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</si>
  <si>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</si>
  <si>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</si>
  <si>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</si>
  <si>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</si>
  <si>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</si>
  <si>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</si>
  <si>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</si>
  <si>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</si>
  <si>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</si>
  <si>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</si>
  <si>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</si>
  <si>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</si>
  <si>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</si>
  <si>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</si>
  <si>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</si>
  <si>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</si>
  <si>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</si>
  <si>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</si>
  <si>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</si>
  <si>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</si>
  <si>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</si>
  <si>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</si>
  <si>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</si>
  <si>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</si>
  <si>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</si>
  <si>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</si>
  <si>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</si>
  <si>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</si>
  <si>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</si>
  <si>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</si>
  <si>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</si>
  <si>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</si>
  <si>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</si>
  <si>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</si>
  <si>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</si>
  <si>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</si>
  <si>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</si>
  <si>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</si>
  <si>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</si>
  <si>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</si>
  <si>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</si>
  <si>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</si>
  <si>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</si>
  <si>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</si>
  <si>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</si>
  <si>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</si>
  <si>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</si>
  <si>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</si>
  <si>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</si>
  <si>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</si>
  <si>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</si>
  <si>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</si>
  <si>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</si>
  <si>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</si>
  <si>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</si>
  <si>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</si>
  <si>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</si>
  <si>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</si>
  <si>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</si>
  <si>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</si>
  <si>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</si>
  <si>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</si>
  <si>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</si>
  <si>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</si>
  <si>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</si>
  <si>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</si>
  <si>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</si>
  <si>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</si>
  <si>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</si>
  <si>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</si>
  <si>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</si>
  <si>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</si>
  <si>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</si>
  <si>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</si>
  <si>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</si>
  <si>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</si>
  <si>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</si>
  <si>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</si>
  <si>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</si>
  <si>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</si>
  <si>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</si>
  <si>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</si>
  <si>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</si>
  <si>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</si>
  <si>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</si>
  <si>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</si>
  <si>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</si>
  <si>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</si>
  <si>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</si>
  <si>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</si>
  <si>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</si>
  <si>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</si>
  <si>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</si>
  <si>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</si>
  <si>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</si>
  <si>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</si>
  <si>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</si>
  <si>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</si>
  <si>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</si>
  <si>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</si>
  <si>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</si>
  <si>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</si>
  <si>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</si>
  <si>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</si>
  <si>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</si>
  <si>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</si>
  <si>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</si>
  <si>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</si>
  <si>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</si>
  <si>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</si>
  <si>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</si>
  <si>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</si>
  <si>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</si>
  <si>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</si>
  <si>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</si>
  <si>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</si>
  <si>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</si>
  <si>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</si>
  <si>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</si>
  <si>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</si>
  <si>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</si>
  <si>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</si>
  <si>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</si>
  <si>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</si>
  <si>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</si>
  <si>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</si>
  <si>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</si>
  <si>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</si>
  <si>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</si>
  <si>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</si>
  <si>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</si>
  <si>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</si>
  <si>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</si>
  <si>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</si>
  <si>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</si>
  <si>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</si>
  <si>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</si>
  <si>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</si>
  <si>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</si>
  <si>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</si>
  <si>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</si>
  <si>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</si>
  <si>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</si>
  <si>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</si>
  <si>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</si>
  <si>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</si>
  <si>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</si>
  <si>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</si>
  <si>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</si>
  <si>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</si>
  <si>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</si>
  <si>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</si>
  <si>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</si>
  <si>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</si>
  <si>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</si>
  <si>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</si>
  <si>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</si>
  <si>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</si>
  <si>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</si>
  <si>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</si>
  <si>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</si>
  <si>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</si>
  <si>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</si>
  <si>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</si>
  <si>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</si>
  <si>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</si>
  <si>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</si>
  <si>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</si>
  <si>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</si>
  <si>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</si>
  <si>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</si>
  <si>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</si>
  <si>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</si>
  <si>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</si>
  <si>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</si>
  <si>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</si>
  <si>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</si>
  <si>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</si>
  <si>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</si>
  <si>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</si>
  <si>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</si>
  <si>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</si>
  <si>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</si>
  <si>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</si>
  <si>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</si>
  <si>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</si>
  <si>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</si>
  <si>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</si>
  <si>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</si>
  <si>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</si>
  <si>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</si>
  <si>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</si>
  <si>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</si>
  <si>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</si>
  <si>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</si>
  <si>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</si>
  <si>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</si>
  <si>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</si>
  <si>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</si>
  <si>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</si>
  <si>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</si>
  <si>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</si>
  <si>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</si>
  <si>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</si>
  <si>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</si>
  <si>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</si>
  <si>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</si>
  <si>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</si>
  <si>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</si>
  <si>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</si>
  <si>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</si>
  <si>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</si>
  <si>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</si>
  <si>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</si>
  <si>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</si>
  <si>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</si>
  <si>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</si>
  <si>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</si>
  <si>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</si>
  <si>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</si>
  <si>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</si>
  <si>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</si>
  <si>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</si>
  <si>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</si>
  <si>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</si>
  <si>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</si>
  <si>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</si>
  <si>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</si>
  <si>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</si>
  <si>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</si>
  <si>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</si>
  <si>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</si>
  <si>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</si>
  <si>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</si>
  <si>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</si>
  <si>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</si>
  <si>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</si>
  <si>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</si>
  <si>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</si>
  <si>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</si>
  <si>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</si>
  <si>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</si>
  <si>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</si>
  <si>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</si>
  <si>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</si>
  <si>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</si>
  <si>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</si>
  <si>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</si>
  <si>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</si>
  <si>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</si>
  <si>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</si>
  <si>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</si>
  <si>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</si>
  <si>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</si>
  <si>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</si>
  <si>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</si>
  <si>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</si>
  <si>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</si>
  <si>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</si>
  <si>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</si>
  <si>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</si>
  <si>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</si>
  <si>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</si>
  <si>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</si>
  <si>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</si>
  <si>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</si>
  <si>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</si>
  <si>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</si>
  <si>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</si>
  <si>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</si>
  <si>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</si>
  <si>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</si>
  <si>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</si>
  <si>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</si>
  <si>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</si>
  <si>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</si>
  <si>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</si>
  <si>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</si>
  <si>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</si>
  <si>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</si>
  <si>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</si>
  <si>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</si>
  <si>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</si>
  <si>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</si>
  <si>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</si>
  <si>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</si>
  <si>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</si>
  <si>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</si>
  <si>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</si>
  <si>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</si>
  <si>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</si>
  <si>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</si>
  <si>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</si>
  <si>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</si>
  <si>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</si>
  <si>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</si>
  <si>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</si>
  <si>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</si>
  <si>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</si>
  <si>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</si>
  <si>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</si>
  <si>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</si>
  <si>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</si>
  <si>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</si>
  <si>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</si>
  <si>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</si>
  <si>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</si>
  <si>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</si>
  <si>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</si>
  <si>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</si>
  <si>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</si>
  <si>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</si>
  <si>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</si>
  <si>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</si>
  <si>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</si>
  <si>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</si>
  <si>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</si>
  <si>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</si>
  <si>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</si>
  <si>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</si>
  <si>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</si>
  <si>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</si>
  <si>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</si>
  <si>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</si>
  <si>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</si>
  <si>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</si>
  <si>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</si>
  <si>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</si>
  <si>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</si>
  <si>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</si>
  <si>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</si>
  <si>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</si>
  <si>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</si>
  <si>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</si>
  <si>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</si>
  <si>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</si>
  <si>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</si>
  <si>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</si>
  <si>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</si>
  <si>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</si>
  <si>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</si>
  <si>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</si>
  <si>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</si>
  <si>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</si>
  <si>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</si>
  <si>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</si>
  <si>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</si>
  <si>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</si>
  <si>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</si>
  <si>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</si>
  <si>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</si>
  <si>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</si>
  <si>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</si>
  <si>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</si>
  <si>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</si>
  <si>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</si>
  <si>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</si>
  <si>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</si>
  <si>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</si>
  <si>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</si>
  <si>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</si>
  <si>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</si>
  <si>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</si>
  <si>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</si>
  <si>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</si>
  <si>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</si>
  <si>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</si>
  <si>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</si>
  <si>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</si>
  <si>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</si>
  <si>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</si>
  <si>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</si>
  <si>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</si>
  <si>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</si>
  <si>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</si>
  <si>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</si>
  <si>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</si>
  <si>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</si>
  <si>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</si>
  <si>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</si>
  <si>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</si>
  <si>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</si>
  <si>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</si>
  <si>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</si>
  <si>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</si>
  <si>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</si>
  <si>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</si>
  <si>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</si>
  <si>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</si>
  <si>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</si>
  <si>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</si>
  <si>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</si>
  <si>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</si>
  <si>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</si>
  <si>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</si>
  <si>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</si>
  <si>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</si>
  <si>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</si>
  <si>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</si>
  <si>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</si>
  <si>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</si>
  <si>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</si>
  <si>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</si>
  <si>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</si>
  <si>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</si>
  <si>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</si>
  <si>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</si>
  <si>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</si>
  <si>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</si>
  <si>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</si>
  <si>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</si>
  <si>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</si>
  <si>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</si>
  <si>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</si>
  <si>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</si>
  <si>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</si>
  <si>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</si>
  <si>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</si>
  <si>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</si>
  <si>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</si>
  <si>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</si>
  <si>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</si>
  <si>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</si>
  <si>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</si>
  <si>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</si>
  <si>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</si>
  <si>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</si>
  <si>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</si>
  <si>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</si>
  <si>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</si>
  <si>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</si>
  <si>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</si>
  <si>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</si>
  <si>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</si>
  <si>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</si>
  <si>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</si>
  <si>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</si>
  <si>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</si>
  <si>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</si>
  <si>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</si>
  <si>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</si>
  <si>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</si>
  <si>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</si>
  <si>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</si>
  <si>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</si>
  <si>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</si>
  <si>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</si>
  <si>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</si>
  <si>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</si>
  <si>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</si>
  <si>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</si>
  <si>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</si>
  <si>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</si>
  <si>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</si>
  <si>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</si>
  <si>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</si>
  <si>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</si>
  <si>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</si>
  <si>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</si>
  <si>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</si>
  <si>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</si>
  <si>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</si>
  <si>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</si>
  <si>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</si>
  <si>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</si>
  <si>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</si>
  <si>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</si>
  <si>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</si>
  <si>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</si>
  <si>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</si>
  <si>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</si>
  <si>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</si>
  <si>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</si>
  <si>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</si>
  <si>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</si>
  <si>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</si>
  <si>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</si>
  <si>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</si>
  <si>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</si>
  <si>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</si>
  <si>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</si>
  <si>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</si>
  <si>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</si>
  <si>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</si>
  <si>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</si>
  <si>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</si>
  <si>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</si>
  <si>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</si>
  <si>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</si>
  <si>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</si>
  <si>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</si>
  <si>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</si>
  <si>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</si>
  <si>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</si>
  <si>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</si>
  <si>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</si>
  <si>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</si>
  <si>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</si>
  <si>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</si>
  <si>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</si>
  <si>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</si>
  <si>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</si>
  <si>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</si>
  <si>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</si>
  <si>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</si>
  <si>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</si>
  <si>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</si>
  <si>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</si>
  <si>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</si>
  <si>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</si>
  <si>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</si>
  <si>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</si>
  <si>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</si>
  <si>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</si>
  <si>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</si>
  <si>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</si>
  <si>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</si>
  <si>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</si>
  <si>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</si>
  <si>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</si>
  <si>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</si>
  <si>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</si>
  <si>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</si>
  <si>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</si>
  <si>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</si>
  <si>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</si>
  <si>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</si>
  <si>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</si>
  <si>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</si>
  <si>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</si>
  <si>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</si>
  <si>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</si>
  <si>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</si>
  <si>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</si>
  <si>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</si>
  <si>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</si>
  <si>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</si>
  <si>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</si>
  <si>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</si>
  <si>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</si>
  <si>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</si>
  <si>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</si>
  <si>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</si>
  <si>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</si>
  <si>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</si>
  <si>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</si>
  <si>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</si>
  <si>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</si>
  <si>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</si>
  <si>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</si>
  <si>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</si>
  <si>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</si>
  <si>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</si>
  <si>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</si>
  <si>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</si>
  <si>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</si>
  <si>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</si>
  <si>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</si>
  <si>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</si>
  <si>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</si>
  <si>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</si>
  <si>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</si>
  <si>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</si>
  <si>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</si>
  <si>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</si>
  <si>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</si>
  <si>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</si>
  <si>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</si>
  <si>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</si>
  <si>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</si>
  <si>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</si>
  <si>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</si>
  <si>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</si>
  <si>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</si>
  <si>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</si>
  <si>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</si>
  <si>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</si>
  <si>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</si>
  <si>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</si>
  <si>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</si>
  <si>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</si>
  <si>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</si>
  <si>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</si>
  <si>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</si>
  <si>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</si>
  <si>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</si>
  <si>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</si>
  <si>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</si>
  <si>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</si>
  <si>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</si>
  <si>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</si>
  <si>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</si>
  <si>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</si>
  <si>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</si>
  <si>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</si>
  <si>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</si>
  <si>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</si>
  <si>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</si>
  <si>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</si>
  <si>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</si>
  <si>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</si>
  <si>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</si>
  <si>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</si>
  <si>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</si>
  <si>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</si>
  <si>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</si>
  <si>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</si>
  <si>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</si>
  <si>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</si>
  <si>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</si>
  <si>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</si>
  <si>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</si>
  <si>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</si>
  <si>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</si>
  <si>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</si>
  <si>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</si>
  <si>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</si>
  <si>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</si>
  <si>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</si>
  <si>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</si>
  <si>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</si>
  <si>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</si>
  <si>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</si>
  <si>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</si>
  <si>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</si>
  <si>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</si>
  <si>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</si>
  <si>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</si>
  <si>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</si>
  <si>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</si>
  <si>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</si>
  <si>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</si>
  <si>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</si>
  <si>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</si>
  <si>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</si>
  <si>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</si>
  <si>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</si>
  <si>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</si>
  <si>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</si>
  <si>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</si>
  <si>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</si>
  <si>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</si>
  <si>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</si>
  <si>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</si>
  <si>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</si>
  <si>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</si>
  <si>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</si>
  <si>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</si>
  <si>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</si>
  <si>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</si>
  <si>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</si>
  <si>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</si>
  <si>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</si>
  <si>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</si>
  <si>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</si>
  <si>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</si>
  <si>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</si>
  <si>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</si>
  <si>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</si>
  <si>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</si>
  <si>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</si>
  <si>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</si>
  <si>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</si>
  <si>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</si>
  <si>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</si>
  <si>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</si>
  <si>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</si>
  <si>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</si>
  <si>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</si>
  <si>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</si>
  <si>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</si>
  <si>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</si>
  <si>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</si>
  <si>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</si>
  <si>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</si>
  <si>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</si>
  <si>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</si>
  <si>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</si>
  <si>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</si>
  <si>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</si>
  <si>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</si>
  <si>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</si>
  <si>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</si>
  <si>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</si>
  <si>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</si>
  <si>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</si>
  <si>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</si>
  <si>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</si>
  <si>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</si>
  <si>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</si>
  <si>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</si>
  <si>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</si>
  <si>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</si>
  <si>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</si>
  <si>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</si>
  <si>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</si>
  <si>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</si>
  <si>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</si>
  <si>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</si>
  <si>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</si>
  <si>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</si>
  <si>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</si>
  <si>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</si>
  <si>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</si>
  <si>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</si>
  <si>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</si>
  <si>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</si>
  <si>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</si>
  <si>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</si>
  <si>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</si>
  <si>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</si>
  <si>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</si>
  <si>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</si>
  <si>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</si>
  <si>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</si>
  <si>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</si>
  <si>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</si>
  <si>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</si>
  <si>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</si>
  <si>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</si>
  <si>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</si>
  <si>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</si>
  <si>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</si>
  <si>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</si>
  <si>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</si>
  <si>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</si>
  <si>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</si>
  <si>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</si>
  <si>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</si>
  <si>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</si>
  <si>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</si>
  <si>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</si>
  <si>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</si>
  <si>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</si>
  <si>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</si>
  <si>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</si>
  <si>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</si>
  <si>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</si>
  <si>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</si>
  <si>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</si>
  <si>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</si>
  <si>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</si>
  <si>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</si>
  <si>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</si>
  <si>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</si>
  <si>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</si>
  <si>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</si>
  <si>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</si>
  <si>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</si>
  <si>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</si>
  <si>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</si>
  <si>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</si>
  <si>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</si>
  <si>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</si>
  <si>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</si>
  <si>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</si>
  <si>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</si>
  <si>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</si>
  <si>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</si>
  <si>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</si>
  <si>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</si>
  <si>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</si>
  <si>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</si>
  <si>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</si>
  <si>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</si>
  <si>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</si>
  <si>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</si>
  <si>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</si>
  <si>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</si>
  <si>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</si>
  <si>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</si>
  <si>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</si>
  <si>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</si>
  <si>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</si>
  <si>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</si>
  <si>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</si>
  <si>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</si>
  <si>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</si>
  <si>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</si>
  <si>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</si>
  <si>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</si>
  <si>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</si>
  <si>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</si>
  <si>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</si>
  <si>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</si>
  <si>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</si>
  <si>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</si>
  <si>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</si>
  <si>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</si>
  <si>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</si>
  <si>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</si>
  <si>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</si>
  <si>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</si>
  <si>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</si>
  <si>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</si>
  <si>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</si>
  <si>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</si>
  <si>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</si>
  <si>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</si>
  <si>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</si>
  <si>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</si>
  <si>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</si>
  <si>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</si>
  <si>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</si>
  <si>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</si>
  <si>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</si>
  <si>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</si>
  <si>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</si>
  <si>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</si>
  <si>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</si>
  <si>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</si>
  <si>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</si>
  <si>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</si>
  <si>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</si>
  <si>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</si>
  <si>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</si>
  <si>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</si>
  <si>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</si>
  <si>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</si>
  <si>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</si>
  <si>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</si>
  <si>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</si>
  <si>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</si>
  <si>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</si>
  <si>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</si>
  <si>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</si>
  <si>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</si>
  <si>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</si>
  <si>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</si>
  <si>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</si>
  <si>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</si>
  <si>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</si>
  <si>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</si>
  <si>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</si>
  <si>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</si>
  <si>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</si>
  <si>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</si>
  <si>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</si>
  <si>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</si>
  <si>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</si>
  <si>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</si>
  <si>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</si>
  <si>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</si>
  <si>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</si>
  <si>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</si>
  <si>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</si>
  <si>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</si>
  <si>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</si>
  <si>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</si>
  <si>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</si>
  <si>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</si>
  <si>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</si>
  <si>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</si>
  <si>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</si>
  <si>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</si>
  <si>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</si>
  <si>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</si>
  <si>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</si>
  <si>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</si>
  <si>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</si>
  <si>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</si>
  <si>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</si>
  <si>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</si>
  <si>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</si>
  <si>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</si>
  <si>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</si>
  <si>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</si>
  <si>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</si>
  <si>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</si>
  <si>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</si>
  <si>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</si>
  <si>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</si>
  <si>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</si>
  <si>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</si>
  <si>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</si>
  <si>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</si>
  <si>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</si>
  <si>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</si>
  <si>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</si>
  <si>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</si>
  <si>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</si>
  <si>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</si>
  <si>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</si>
  <si>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</si>
  <si>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</si>
  <si>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</si>
  <si>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</si>
  <si>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</si>
  <si>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</si>
  <si>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</si>
  <si>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</si>
  <si>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</si>
  <si>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</si>
  <si>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</si>
  <si>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</si>
  <si>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</si>
  <si>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</si>
  <si>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</si>
  <si>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</si>
  <si>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</si>
  <si>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</si>
  <si>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</si>
  <si>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</si>
  <si>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</si>
  <si>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</si>
  <si>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</si>
  <si>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</si>
  <si>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</si>
  <si>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</si>
  <si>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</si>
  <si>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</si>
  <si>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</si>
  <si>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</si>
  <si>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</si>
  <si>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</si>
  <si>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</si>
  <si>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</si>
  <si>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</si>
  <si>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</si>
  <si>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</si>
  <si>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</si>
  <si>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</si>
  <si>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</si>
  <si>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</si>
  <si>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</si>
  <si>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</si>
  <si>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</si>
  <si>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</si>
  <si>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</si>
  <si>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</si>
  <si>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</si>
  <si>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</si>
  <si>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</si>
  <si>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</si>
  <si>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</si>
  <si>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</si>
  <si>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</si>
  <si>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</si>
  <si>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</si>
  <si>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</si>
  <si>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</si>
  <si>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</si>
  <si>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</si>
  <si>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</si>
  <si>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</si>
  <si>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</si>
  <si>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</si>
  <si>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</si>
  <si>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</si>
  <si>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</si>
  <si>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</si>
  <si>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</si>
  <si>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</si>
  <si>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</si>
  <si>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</si>
  <si>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</si>
  <si>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</si>
  <si>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</si>
  <si>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</si>
  <si>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</si>
  <si>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</si>
  <si>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</si>
  <si>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</si>
  <si>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</si>
  <si>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</si>
  <si>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</si>
  <si>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</si>
  <si>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</si>
  <si>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</si>
  <si>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</si>
  <si>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</si>
  <si>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</si>
  <si>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</si>
  <si>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</si>
  <si>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</si>
  <si>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</si>
  <si>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</si>
  <si>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</si>
  <si>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</si>
  <si>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</si>
  <si>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</si>
  <si>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</si>
  <si>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</si>
  <si>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</si>
  <si>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</si>
  <si>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</si>
  <si>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</si>
  <si>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</si>
  <si>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</si>
  <si>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</si>
  <si>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</si>
  <si>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</si>
  <si>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</si>
  <si>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</si>
  <si>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</si>
  <si>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</si>
  <si>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</si>
  <si>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</si>
  <si>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</si>
  <si>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</si>
  <si>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</si>
  <si>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</si>
  <si>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</si>
  <si>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</si>
  <si>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</si>
  <si>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</si>
  <si>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</si>
  <si>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</si>
  <si>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</si>
  <si>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</si>
  <si>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</si>
  <si>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</si>
  <si>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</si>
  <si>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</si>
  <si>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</si>
  <si>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</si>
  <si>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</si>
  <si>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</si>
  <si>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</si>
  <si>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</si>
  <si>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</si>
  <si>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</si>
  <si>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</si>
  <si>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</si>
  <si>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</si>
  <si>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</si>
  <si>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</si>
  <si>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</si>
  <si>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</si>
  <si>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</si>
  <si>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</si>
  <si>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</si>
  <si>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</si>
  <si>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</si>
  <si>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</si>
  <si>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</si>
  <si>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</si>
  <si>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</si>
  <si>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</si>
  <si>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</si>
  <si>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</si>
  <si>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</si>
  <si>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</si>
  <si>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</si>
  <si>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</si>
  <si>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</si>
  <si>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</si>
  <si>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</si>
  <si>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</si>
  <si>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</si>
  <si>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</si>
  <si>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</si>
  <si>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</si>
  <si>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</si>
  <si>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</si>
  <si>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</si>
  <si>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</si>
  <si>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</si>
  <si>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</si>
  <si>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</si>
  <si>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</si>
  <si>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</si>
  <si>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</si>
  <si>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</si>
  <si>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</si>
  <si>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</si>
  <si>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</si>
  <si>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</si>
  <si>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</si>
  <si>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</si>
  <si>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</si>
  <si>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</si>
  <si>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</si>
  <si>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</si>
  <si>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</si>
  <si>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</si>
  <si>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</si>
  <si>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</si>
  <si>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</si>
  <si>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</si>
  <si>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</si>
  <si>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</si>
  <si>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</si>
  <si>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</si>
  <si>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</si>
  <si>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</si>
  <si>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</si>
  <si>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</si>
  <si>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</si>
  <si>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</si>
  <si>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</si>
  <si>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</si>
  <si>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</si>
  <si>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</si>
  <si>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</si>
  <si>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</si>
  <si>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</si>
  <si>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</si>
  <si>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</si>
  <si>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</si>
  <si>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</si>
  <si>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</si>
  <si>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</si>
  <si>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</si>
  <si>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</si>
  <si>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</si>
  <si>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</si>
  <si>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</si>
  <si>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</si>
  <si>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</si>
  <si>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</si>
  <si>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</si>
  <si>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</si>
  <si>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</si>
  <si>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</si>
  <si>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</si>
  <si>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</si>
  <si>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</si>
  <si>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</si>
  <si>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</si>
  <si>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</si>
  <si>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</si>
  <si>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</si>
  <si>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</si>
  <si>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</si>
  <si>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</si>
  <si>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</si>
  <si>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</si>
  <si>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</si>
  <si>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</si>
  <si>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</si>
  <si>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</si>
  <si>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</si>
  <si>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</si>
  <si>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</si>
  <si>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</si>
  <si>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</si>
  <si>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</si>
  <si>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</si>
  <si>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</si>
  <si>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</si>
  <si>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</si>
  <si>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</si>
  <si>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</si>
  <si>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</si>
  <si>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</si>
  <si>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</si>
  <si>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</si>
  <si>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</si>
  <si>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</si>
  <si>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</si>
  <si>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</si>
  <si>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</si>
  <si>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</si>
  <si>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</si>
  <si>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</si>
  <si>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</si>
  <si>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</si>
  <si>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</si>
  <si>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</si>
  <si>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</si>
  <si>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</si>
  <si>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</si>
  <si>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</si>
  <si>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</si>
  <si>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</si>
  <si>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</si>
  <si>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</si>
  <si>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</si>
  <si>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</si>
  <si>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</si>
  <si>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</si>
  <si>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</si>
  <si>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</si>
  <si>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</si>
  <si>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</si>
  <si>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</si>
  <si>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</si>
  <si>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</si>
  <si>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</si>
  <si>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</si>
  <si>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</si>
  <si>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</si>
  <si>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</si>
  <si>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</si>
  <si>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</si>
  <si>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</si>
  <si>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</si>
  <si>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</si>
  <si>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</si>
  <si>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</si>
  <si>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</si>
  <si>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</si>
  <si>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</si>
  <si>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</si>
  <si>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</si>
  <si>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</si>
  <si>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</si>
  <si>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</si>
  <si>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</si>
  <si>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</si>
  <si>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</si>
  <si>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</si>
  <si>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</si>
  <si>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</si>
  <si>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</si>
  <si>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</si>
  <si>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</si>
  <si>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</si>
  <si>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</si>
  <si>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</si>
  <si>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</si>
  <si>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</si>
  <si>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</si>
  <si>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</si>
  <si>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</si>
  <si>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</si>
  <si>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</si>
  <si>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</si>
  <si>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</si>
  <si>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</si>
  <si>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</si>
  <si>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</si>
  <si>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</si>
  <si>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</si>
  <si>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</si>
  <si>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</si>
  <si>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</si>
  <si>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</si>
  <si>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</si>
  <si>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</si>
  <si>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</si>
  <si>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</si>
  <si>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</si>
  <si>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</si>
  <si>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</si>
  <si>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</si>
  <si>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</si>
  <si>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</si>
  <si>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</si>
  <si>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</si>
  <si>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</si>
  <si>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</si>
  <si>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</si>
  <si>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</si>
  <si>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</si>
  <si>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</si>
  <si>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</si>
  <si>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</si>
  <si>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</si>
  <si>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</si>
  <si>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</si>
  <si>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</si>
  <si>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</si>
  <si>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</si>
  <si>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</si>
  <si>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</si>
  <si>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</si>
  <si>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</si>
  <si>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</si>
  <si>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</si>
  <si>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</si>
  <si>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</si>
  <si>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</si>
  <si>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</si>
  <si>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</si>
  <si>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</si>
  <si>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</si>
  <si>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</si>
  <si>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</si>
  <si>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</si>
  <si>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</si>
  <si>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</si>
  <si>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</si>
  <si>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</si>
  <si>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</si>
  <si>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</si>
  <si>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</si>
  <si>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</si>
  <si>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</si>
  <si>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</si>
  <si>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</si>
  <si>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</si>
  <si>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</si>
  <si>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</si>
  <si>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</si>
  <si>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</si>
  <si>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</si>
  <si>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</si>
  <si>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</si>
  <si>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</si>
  <si>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</si>
  <si>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</si>
  <si>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</si>
  <si>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</si>
  <si>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</si>
  <si>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</si>
  <si>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</si>
  <si>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</si>
  <si>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</si>
  <si>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</si>
  <si>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</si>
  <si>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</si>
  <si>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</si>
  <si>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</si>
  <si>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</si>
  <si>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</si>
  <si>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</si>
  <si>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</si>
  <si>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</si>
  <si>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</si>
  <si>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</si>
  <si>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</si>
  <si>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</si>
  <si>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</si>
  <si>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</si>
  <si>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</si>
  <si>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</si>
  <si>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</si>
  <si>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</si>
  <si>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</si>
  <si>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</si>
  <si>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</si>
  <si>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</si>
  <si>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</si>
  <si>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</si>
  <si>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</si>
  <si>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</si>
  <si>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</si>
  <si>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</si>
  <si>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</si>
  <si>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</si>
  <si>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</si>
  <si>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</si>
  <si>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</si>
  <si>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</si>
  <si>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</si>
  <si>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</si>
  <si>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</si>
  <si>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</si>
  <si>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</si>
  <si>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</si>
  <si>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</si>
  <si>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</si>
  <si>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</si>
  <si>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</si>
  <si>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</si>
  <si>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</si>
  <si>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</si>
  <si>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</si>
  <si>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</si>
  <si>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</si>
  <si>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</si>
  <si>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</si>
  <si>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</si>
  <si>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</si>
  <si>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</si>
  <si>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</si>
  <si>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</si>
  <si>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</si>
  <si>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</si>
  <si>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</si>
  <si>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</si>
  <si>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</si>
  <si>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</si>
  <si>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</si>
  <si>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</si>
  <si>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</si>
  <si>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</si>
  <si>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</si>
  <si>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</si>
  <si>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</si>
  <si>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</si>
  <si>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</si>
  <si>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</si>
  <si>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</si>
  <si>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</si>
  <si>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</si>
  <si>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</si>
  <si>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</si>
  <si>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</si>
  <si>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</si>
  <si>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</si>
  <si>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</si>
  <si>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</si>
  <si>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</si>
  <si>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</si>
  <si>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</si>
  <si>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</si>
  <si>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</si>
  <si>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</si>
  <si>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</si>
  <si>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</si>
  <si>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</si>
  <si>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</si>
  <si>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</si>
  <si>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</si>
  <si>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</si>
  <si>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</si>
  <si>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</si>
  <si>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</si>
  <si>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</si>
  <si>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</si>
  <si>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</si>
  <si>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</si>
  <si>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</si>
  <si>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</si>
  <si>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</si>
  <si>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</si>
  <si>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</si>
  <si>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</si>
  <si>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</si>
  <si>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</si>
  <si>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</si>
  <si>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</si>
  <si>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</si>
  <si>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</si>
  <si>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</si>
  <si>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</si>
  <si>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</si>
  <si>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</si>
  <si>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</si>
  <si>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</si>
  <si>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</si>
  <si>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</si>
  <si>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</si>
  <si>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</si>
  <si>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</si>
  <si>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</si>
  <si>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</si>
  <si>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</si>
  <si>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</si>
  <si>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</si>
  <si>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</si>
  <si>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</si>
  <si>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</si>
  <si>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</si>
  <si>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</si>
  <si>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</si>
  <si>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</si>
  <si>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</si>
  <si>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</si>
  <si>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</si>
  <si>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</si>
  <si>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</si>
  <si>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</si>
  <si>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</si>
  <si>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</si>
  <si>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</si>
  <si>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</si>
  <si>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</si>
  <si>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</si>
  <si>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</si>
  <si>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</si>
  <si>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</si>
  <si>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</si>
  <si>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</si>
  <si>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</si>
  <si>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</si>
  <si>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</si>
  <si>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</si>
  <si>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</si>
  <si>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</si>
  <si>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</si>
  <si>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</si>
  <si>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</si>
  <si>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</si>
  <si>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</si>
  <si>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</si>
  <si>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</si>
  <si>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</si>
  <si>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</si>
  <si>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</si>
  <si>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</si>
  <si>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</si>
  <si>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</si>
  <si>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</si>
  <si>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</si>
  <si>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</si>
  <si>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</si>
  <si>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</si>
  <si>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</si>
  <si>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</si>
  <si>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</si>
  <si>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</si>
  <si>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</si>
  <si>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</si>
  <si>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</si>
  <si>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</si>
  <si>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</si>
  <si>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</si>
  <si>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</si>
  <si>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</si>
  <si>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</si>
  <si>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</si>
  <si>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</si>
  <si>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</si>
  <si>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</si>
  <si>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</si>
  <si>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</si>
  <si>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</si>
  <si>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</si>
  <si>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</si>
  <si>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</si>
  <si>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</si>
  <si>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</si>
  <si>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</si>
  <si>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</si>
  <si>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</si>
  <si>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</si>
  <si>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</si>
  <si>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</si>
  <si>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</si>
  <si>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</si>
  <si>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</si>
  <si>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</si>
  <si>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</si>
  <si>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</si>
  <si>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</si>
  <si>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</si>
  <si>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</si>
  <si>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</si>
  <si>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</si>
  <si>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</si>
  <si>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</si>
  <si>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</si>
  <si>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</si>
  <si>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</si>
  <si>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</si>
  <si>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</si>
  <si>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</si>
  <si>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</si>
  <si>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</si>
  <si>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</si>
  <si>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</si>
  <si>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</si>
  <si>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</si>
  <si>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</si>
  <si>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</si>
  <si>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</si>
  <si>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</si>
  <si>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</si>
  <si>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</si>
  <si>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</si>
  <si>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</si>
  <si>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</si>
  <si>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</si>
  <si>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</si>
  <si>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</si>
  <si>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</si>
  <si>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</si>
  <si>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</si>
  <si>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</si>
  <si>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</si>
  <si>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</si>
  <si>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</si>
  <si>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</si>
  <si>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</si>
  <si>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</si>
  <si>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</si>
  <si>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</si>
  <si>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</si>
  <si>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</si>
  <si>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</si>
  <si>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</si>
  <si>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</si>
  <si>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</si>
  <si>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</si>
  <si>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</si>
  <si>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</si>
  <si>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</si>
  <si>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</si>
  <si>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</si>
  <si>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</si>
  <si>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</si>
  <si>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</si>
  <si>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</si>
  <si>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</si>
  <si>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</si>
  <si>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</si>
  <si>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</si>
  <si>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</si>
  <si>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</si>
  <si>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</si>
  <si>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</si>
  <si>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</si>
  <si>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</si>
  <si>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</si>
  <si>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</si>
  <si>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</si>
  <si>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</si>
  <si>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</si>
  <si>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</si>
  <si>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</si>
  <si>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</si>
  <si>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</si>
  <si>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</si>
  <si>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</si>
  <si>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</si>
  <si>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</si>
  <si>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</si>
  <si>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</si>
  <si>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</si>
  <si>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</si>
  <si>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</si>
  <si>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</si>
  <si>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</si>
  <si>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</si>
  <si>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</si>
  <si>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</si>
  <si>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</si>
  <si>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</si>
  <si>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</si>
  <si>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</si>
  <si>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</si>
  <si>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</si>
  <si>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</si>
  <si>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</si>
  <si>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</si>
  <si>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</si>
  <si>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</si>
  <si>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</si>
  <si>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</si>
  <si>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</si>
  <si>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</si>
  <si>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</si>
  <si>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</si>
  <si>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</si>
  <si>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</si>
  <si>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</si>
  <si>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</si>
  <si>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</si>
  <si>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</si>
  <si>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</si>
  <si>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</si>
  <si>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</si>
  <si>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</si>
  <si>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</si>
  <si>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</si>
  <si>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</si>
  <si>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</si>
  <si>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</si>
  <si>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</si>
  <si>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</si>
  <si>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</si>
  <si>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</si>
  <si>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</si>
  <si>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</si>
  <si>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</si>
  <si>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</si>
  <si>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</si>
  <si>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</si>
  <si>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</si>
  <si>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</si>
  <si>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</si>
  <si>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</si>
  <si>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</si>
  <si>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</si>
  <si>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</si>
  <si>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</si>
  <si>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</si>
  <si>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</si>
  <si>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</si>
  <si>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</si>
  <si>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</si>
  <si>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</si>
  <si>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</si>
  <si>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</si>
  <si>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</si>
  <si>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</si>
  <si>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</si>
  <si>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</si>
  <si>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</si>
  <si>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</si>
  <si>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</si>
  <si>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</si>
  <si>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</si>
  <si>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</si>
  <si>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</si>
  <si>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</si>
  <si>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</si>
  <si>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</si>
  <si>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</si>
  <si>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</si>
  <si>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</si>
  <si>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</si>
  <si>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</si>
  <si>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</si>
  <si>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</si>
  <si>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</si>
  <si>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</si>
  <si>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</si>
  <si>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</si>
  <si>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</si>
  <si>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</si>
  <si>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</si>
  <si>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</si>
  <si>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</si>
  <si>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</si>
  <si>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</si>
  <si>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</si>
  <si>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</si>
  <si>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</si>
  <si>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</si>
  <si>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</si>
  <si>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</si>
  <si>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</si>
  <si>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</si>
  <si>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</si>
  <si>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</si>
  <si>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</si>
  <si>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</si>
  <si>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</si>
  <si>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</si>
  <si>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</si>
  <si>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</si>
  <si>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</si>
  <si>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</si>
  <si>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</si>
  <si>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</si>
  <si>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</si>
  <si>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</si>
  <si>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</si>
  <si>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</si>
  <si>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</si>
  <si>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</si>
  <si>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</si>
  <si>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</si>
  <si>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</si>
  <si>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</si>
  <si>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</si>
  <si>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</si>
  <si>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</si>
  <si>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</si>
  <si>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</si>
  <si>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</si>
  <si>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</si>
  <si>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</si>
  <si>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</si>
  <si>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</si>
  <si>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</si>
  <si>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</si>
  <si>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</si>
  <si>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</si>
  <si>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</si>
  <si>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</si>
  <si>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</si>
  <si>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</si>
  <si>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</si>
  <si>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</si>
  <si>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</si>
  <si>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</si>
  <si>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</si>
  <si>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</si>
  <si>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</si>
  <si>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</si>
  <si>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</si>
  <si>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</si>
  <si>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</si>
  <si>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</si>
  <si>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</si>
  <si>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</si>
  <si>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</si>
  <si>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</si>
  <si>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</si>
  <si>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</si>
  <si>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</si>
  <si>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</si>
  <si>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</si>
  <si>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</si>
  <si>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</si>
  <si>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</si>
  <si>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</si>
  <si>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</si>
  <si>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</si>
  <si>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</si>
  <si>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</si>
  <si>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</si>
  <si>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</si>
  <si>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</si>
  <si>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</si>
  <si>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</si>
  <si>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</si>
  <si>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</si>
  <si>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</si>
  <si>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</si>
  <si>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</si>
  <si>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</si>
  <si>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</si>
  <si>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</si>
  <si>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</si>
  <si>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</si>
  <si>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</si>
  <si>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</si>
  <si>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</si>
  <si>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</si>
  <si>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</si>
  <si>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</si>
  <si>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</si>
  <si>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</si>
  <si>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</si>
  <si>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</si>
  <si>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</si>
  <si>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</si>
  <si>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</si>
  <si>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</si>
  <si>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</si>
  <si>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</si>
  <si>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</si>
  <si>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</si>
  <si>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</si>
  <si>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</si>
  <si>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</si>
  <si>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</si>
  <si>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</si>
  <si>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</si>
  <si>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</si>
  <si>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</si>
  <si>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</si>
  <si>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</si>
  <si>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</si>
  <si>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</si>
  <si>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</si>
  <si>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</si>
  <si>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</si>
  <si>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</si>
  <si>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</si>
  <si>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</si>
  <si>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</si>
  <si>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</si>
  <si>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</si>
  <si>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</si>
  <si>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</si>
  <si>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</si>
  <si>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</si>
  <si>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</si>
  <si>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</si>
  <si>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</si>
  <si>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</si>
  <si>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</si>
  <si>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</si>
  <si>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</si>
  <si>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</si>
  <si>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</si>
  <si>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</si>
  <si>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</si>
  <si>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</si>
  <si>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</si>
  <si>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</si>
  <si>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</si>
  <si>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</si>
  <si>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</si>
  <si>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</si>
  <si>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</si>
  <si>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</si>
  <si>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</si>
  <si>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</si>
  <si>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</si>
  <si>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</si>
  <si>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</si>
  <si>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</si>
  <si>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</si>
  <si>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</si>
  <si>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</si>
  <si>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</si>
  <si>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</si>
  <si>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</si>
  <si>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</si>
  <si>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</si>
  <si>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</si>
  <si>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</si>
  <si>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</si>
  <si>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</si>
  <si>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</si>
  <si>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</si>
  <si>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</si>
  <si>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</si>
  <si>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</si>
  <si>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</si>
  <si>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</si>
  <si>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</si>
  <si>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</si>
  <si>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</si>
  <si>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</si>
  <si>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</si>
  <si>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</si>
  <si>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</si>
  <si>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</si>
  <si>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</si>
  <si>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</si>
  <si>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</si>
  <si>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</si>
  <si>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</si>
  <si>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</si>
  <si>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</si>
  <si>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</si>
  <si>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</si>
  <si>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</si>
  <si>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</si>
  <si>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</si>
  <si>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</si>
  <si>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</si>
  <si>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</si>
  <si>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</si>
  <si>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</si>
  <si>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</si>
  <si>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</si>
  <si>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</si>
  <si>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</si>
  <si>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</si>
  <si>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</si>
  <si>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</si>
  <si>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</si>
  <si>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</si>
  <si>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</si>
  <si>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</si>
  <si>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</si>
  <si>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</si>
  <si>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</si>
  <si>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</si>
  <si>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</si>
  <si>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</si>
  <si>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</si>
  <si>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</si>
  <si>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</si>
  <si>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</si>
  <si>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</si>
  <si>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</si>
  <si>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</si>
  <si>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</si>
  <si>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</si>
  <si>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</si>
  <si>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</si>
  <si>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</si>
  <si>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</si>
  <si>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</si>
  <si>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</si>
  <si>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</si>
  <si>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</si>
  <si>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</si>
  <si>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</si>
  <si>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</si>
  <si>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</si>
  <si>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</si>
  <si>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</si>
  <si>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</si>
  <si>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</si>
  <si>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</si>
  <si>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</si>
  <si>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</si>
  <si>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</si>
  <si>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</si>
  <si>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</si>
  <si>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</si>
  <si>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</si>
  <si>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</si>
  <si>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</si>
  <si>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</si>
  <si>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</si>
  <si>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</si>
  <si>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</si>
  <si>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</si>
  <si>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</si>
  <si>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</si>
  <si>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</si>
  <si>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</si>
  <si>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</si>
  <si>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</si>
  <si>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</si>
  <si>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</si>
  <si>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</si>
  <si>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</si>
  <si>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</si>
  <si>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</si>
  <si>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</si>
  <si>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</si>
  <si>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</si>
  <si>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</si>
  <si>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</si>
  <si>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</si>
  <si>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</si>
  <si>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</si>
  <si>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</si>
  <si>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</si>
  <si>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</si>
  <si>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</si>
  <si>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</si>
  <si>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</si>
  <si>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</si>
  <si>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</si>
  <si>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</si>
  <si>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</si>
  <si>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</si>
  <si>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</si>
  <si>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</si>
  <si>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</si>
  <si>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</si>
  <si>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</si>
  <si>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</si>
  <si>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</si>
  <si>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</si>
  <si>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</si>
  <si>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</si>
  <si>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</si>
  <si>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</si>
  <si>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</si>
  <si>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</si>
  <si>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</si>
  <si>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</si>
  <si>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</si>
  <si>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</si>
  <si>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</si>
  <si>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</si>
  <si>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</si>
  <si>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</si>
  <si>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</si>
  <si>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</si>
  <si>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</si>
  <si>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</si>
  <si>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</si>
  <si>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</si>
  <si>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</si>
  <si>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</si>
  <si>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</si>
  <si>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</si>
  <si>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</si>
  <si>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</si>
  <si>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</si>
  <si>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</si>
  <si>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</si>
  <si>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</si>
  <si>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</si>
  <si>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</si>
  <si>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</si>
  <si>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</si>
  <si>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</si>
  <si>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</si>
  <si>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</si>
  <si>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</si>
  <si>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</si>
  <si>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</si>
  <si>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</si>
  <si>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</si>
  <si>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</si>
  <si>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</si>
  <si>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</si>
  <si>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</si>
  <si>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</si>
  <si>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</si>
  <si>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</si>
  <si>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</si>
  <si>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</si>
  <si>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</si>
  <si>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</si>
  <si>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</si>
  <si>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</si>
  <si>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</si>
  <si>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</si>
  <si>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</si>
  <si>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</si>
  <si>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</si>
  <si>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</si>
  <si>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</si>
  <si>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</si>
  <si>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</si>
  <si>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</si>
  <si>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</si>
  <si>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</si>
  <si>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</si>
  <si>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</si>
  <si>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</si>
  <si>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</si>
  <si>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</si>
  <si>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</si>
  <si>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</si>
  <si>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</si>
  <si>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</si>
  <si>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</si>
  <si>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</si>
  <si>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</si>
  <si>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</si>
  <si>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</si>
  <si>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</si>
  <si>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</si>
  <si>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</si>
  <si>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</si>
  <si>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</si>
  <si>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</si>
  <si>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</si>
  <si>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</si>
  <si>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</si>
  <si>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</si>
  <si>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</si>
  <si>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</si>
  <si>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</si>
  <si>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</si>
  <si>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</si>
  <si>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</si>
  <si>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</si>
  <si>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</si>
  <si>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</si>
  <si>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</si>
  <si>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</si>
  <si>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</si>
  <si>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</si>
  <si>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</si>
  <si>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</si>
  <si>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</si>
  <si>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</si>
  <si>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</si>
  <si>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</si>
  <si>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</si>
  <si>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</si>
  <si>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</si>
  <si>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</si>
  <si>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</si>
  <si>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</si>
  <si>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</si>
  <si>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</si>
  <si>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</si>
  <si>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</si>
  <si>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</si>
  <si>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</si>
  <si>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</si>
  <si>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</si>
  <si>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</si>
  <si>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</si>
  <si>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</si>
  <si>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</si>
  <si>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</si>
  <si>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</si>
  <si>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</si>
  <si>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</si>
  <si>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</si>
  <si>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</si>
  <si>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</si>
  <si>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</si>
  <si>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</si>
  <si>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</si>
  <si>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</si>
  <si>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</si>
  <si>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</si>
  <si>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</si>
  <si>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</si>
  <si>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</si>
  <si>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</si>
  <si>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</si>
  <si>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</si>
  <si>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</si>
  <si>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</si>
  <si>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</si>
  <si>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</si>
  <si>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</si>
  <si>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</si>
  <si>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</si>
  <si>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</si>
  <si>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</si>
  <si>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</si>
  <si>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</si>
  <si>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</si>
  <si>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</si>
  <si>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</si>
  <si>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</si>
  <si>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</si>
  <si>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</si>
  <si>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</si>
  <si>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</si>
  <si>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</si>
  <si>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</si>
  <si>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</si>
  <si>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</si>
  <si>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</si>
  <si>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</si>
  <si>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</si>
  <si>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</si>
  <si>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</si>
  <si>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</si>
  <si>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</si>
  <si>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</si>
  <si>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</si>
  <si>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</si>
  <si>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</si>
  <si>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</si>
  <si>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</si>
  <si>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</si>
  <si>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</si>
  <si>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</si>
  <si>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</si>
  <si>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</si>
  <si>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</si>
  <si>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</si>
  <si>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</si>
  <si>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</si>
  <si>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</si>
  <si>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</si>
  <si>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</si>
  <si>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</si>
  <si>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</si>
  <si>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</si>
  <si>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</si>
  <si>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</si>
  <si>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</si>
  <si>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</si>
  <si>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</si>
  <si>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</si>
  <si>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</si>
  <si>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</si>
  <si>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</si>
  <si>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</si>
  <si>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</si>
  <si>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</si>
  <si>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</si>
  <si>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</si>
  <si>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</si>
  <si>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</si>
  <si>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</si>
  <si>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</si>
  <si>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</si>
  <si>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</si>
  <si>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</si>
  <si>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</si>
  <si>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</si>
  <si>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</si>
  <si>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</si>
  <si>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</si>
  <si>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</si>
  <si>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</si>
  <si>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</si>
  <si>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</si>
  <si>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</si>
  <si>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</si>
  <si>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</si>
  <si>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</si>
  <si>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</si>
  <si>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</si>
  <si>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</si>
  <si>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</si>
  <si>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</si>
  <si>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</si>
  <si>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</si>
  <si>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</si>
  <si>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</si>
  <si>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</si>
  <si>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</si>
  <si>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</si>
  <si>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</si>
  <si>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</si>
  <si>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</si>
  <si>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</si>
  <si>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</si>
  <si>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</si>
  <si>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</si>
  <si>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</si>
  <si>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</si>
  <si>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</si>
  <si>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</si>
  <si>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</si>
  <si>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</si>
  <si>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</si>
  <si>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</si>
  <si>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</si>
  <si>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</si>
  <si>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</si>
  <si>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</si>
  <si>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</si>
  <si>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</si>
  <si>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</si>
  <si>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</si>
  <si>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</si>
  <si>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</si>
  <si>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</si>
  <si>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</si>
  <si>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</si>
  <si>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</si>
  <si>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</si>
  <si>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</si>
  <si>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</si>
  <si>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</si>
  <si>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</si>
  <si>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</si>
  <si>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</si>
  <si>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</si>
  <si>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</si>
  <si>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</si>
  <si>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</si>
  <si>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</si>
  <si>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</si>
  <si>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</si>
  <si>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</si>
  <si>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</si>
  <si>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</si>
  <si>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</si>
  <si>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</si>
  <si>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</si>
  <si>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</si>
  <si>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</si>
  <si>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</si>
  <si>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</si>
  <si>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</si>
  <si>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</si>
  <si>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</si>
  <si>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</si>
  <si>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</si>
  <si>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</si>
  <si>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</si>
  <si>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</si>
  <si>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</si>
  <si>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</si>
  <si>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</si>
  <si>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</si>
  <si>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</si>
  <si>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</si>
  <si>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</si>
  <si>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</si>
  <si>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</si>
  <si>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</si>
  <si>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</si>
  <si>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</si>
  <si>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</si>
  <si>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</si>
  <si>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</si>
  <si>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</si>
  <si>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</si>
  <si>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</si>
  <si>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</si>
  <si>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</si>
  <si>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</si>
  <si>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</si>
  <si>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</si>
  <si>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</si>
  <si>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</si>
  <si>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</si>
  <si>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</si>
  <si>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</si>
  <si>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</si>
  <si>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</si>
  <si>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</si>
  <si>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</si>
  <si>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</si>
  <si>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</si>
  <si>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</si>
  <si>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</si>
  <si>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</si>
  <si>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</si>
  <si>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</si>
  <si>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</si>
  <si>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</si>
  <si>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</si>
  <si>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</si>
  <si>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</si>
  <si>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</si>
  <si>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</si>
  <si>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</si>
  <si>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</si>
  <si>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</si>
  <si>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</si>
  <si>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</si>
  <si>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</si>
  <si>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</si>
  <si>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</si>
  <si>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</si>
  <si>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</si>
  <si>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</si>
  <si>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</si>
  <si>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</si>
  <si>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</si>
  <si>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</si>
  <si>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</si>
  <si>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</si>
  <si>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</si>
  <si>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</si>
  <si>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</si>
  <si>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</si>
  <si>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</si>
  <si>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</si>
  <si>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</si>
  <si>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</si>
  <si>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</si>
  <si>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</si>
  <si>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</si>
  <si>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</si>
  <si>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</si>
  <si>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</si>
  <si>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</si>
  <si>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</si>
  <si>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</si>
  <si>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</si>
  <si>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</si>
  <si>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</si>
  <si>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</si>
  <si>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</si>
  <si>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</si>
  <si>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</si>
  <si>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</si>
  <si>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</si>
  <si>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</si>
  <si>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</si>
  <si>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</si>
  <si>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</si>
  <si>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</si>
  <si>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</si>
  <si>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</si>
  <si>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</si>
  <si>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</si>
  <si>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</si>
  <si>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</si>
  <si>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</si>
  <si>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</si>
  <si>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</si>
  <si>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</si>
  <si>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</si>
  <si>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</si>
  <si>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</si>
  <si>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</si>
  <si>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</si>
  <si>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</si>
  <si>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</si>
  <si>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</si>
  <si>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</si>
  <si>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</si>
  <si>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</si>
  <si>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</si>
  <si>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</si>
  <si>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</si>
  <si>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</si>
  <si>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</si>
  <si>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</si>
  <si>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</si>
  <si>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</si>
  <si>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</si>
  <si>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</si>
  <si>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</si>
  <si>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</si>
  <si>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</si>
  <si>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</si>
  <si>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</si>
  <si>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</si>
  <si>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</si>
  <si>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</si>
  <si>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</si>
  <si>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</si>
  <si>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</si>
  <si>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</si>
  <si>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</si>
  <si>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</si>
  <si>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</si>
  <si>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</si>
  <si>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</si>
  <si>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</si>
  <si>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</si>
  <si>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</si>
  <si>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</si>
  <si>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</si>
  <si>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</si>
  <si>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</si>
  <si>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</si>
  <si>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</si>
  <si>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</si>
  <si>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</si>
  <si>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</si>
  <si>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</si>
  <si>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</si>
  <si>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</si>
  <si>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</si>
  <si>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</si>
  <si>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</si>
  <si>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</si>
  <si>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</si>
  <si>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</si>
  <si>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</si>
  <si>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</si>
  <si>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</si>
  <si>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</si>
  <si>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</si>
  <si>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</si>
  <si>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</si>
  <si>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</si>
  <si>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</si>
  <si>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</si>
  <si>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</si>
  <si>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</si>
  <si>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</si>
  <si>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</si>
  <si>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</si>
  <si>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</si>
  <si>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</si>
  <si>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</si>
  <si>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</si>
  <si>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</si>
  <si>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</si>
  <si>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</si>
  <si>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</si>
  <si>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</si>
  <si>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</si>
  <si>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</si>
  <si>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</si>
  <si>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</si>
  <si>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</si>
  <si>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</si>
  <si>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</si>
  <si>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</si>
  <si>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</si>
  <si>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</si>
  <si>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</si>
  <si>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</si>
  <si>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</si>
  <si>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</si>
  <si>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</si>
  <si>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</si>
  <si>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</si>
  <si>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</si>
  <si>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</si>
  <si>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</si>
  <si>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</si>
  <si>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</si>
  <si>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</si>
  <si>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</si>
  <si>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</si>
  <si>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</si>
  <si>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</si>
  <si>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</si>
  <si>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</si>
  <si>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</si>
  <si>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</si>
  <si>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</si>
  <si>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</si>
  <si>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</si>
  <si>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</si>
  <si>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</si>
  <si>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</si>
  <si>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</si>
  <si>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</si>
  <si>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</si>
  <si>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</si>
  <si>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</si>
  <si>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</si>
  <si>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</si>
  <si>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</si>
  <si>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</si>
  <si>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</si>
  <si>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</si>
  <si>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</si>
  <si>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</si>
  <si>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</si>
  <si>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</si>
  <si>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</si>
  <si>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</si>
  <si>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</si>
  <si>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</si>
  <si>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</si>
  <si>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</si>
  <si>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</si>
  <si>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</si>
  <si>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</si>
  <si>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</si>
  <si>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</si>
  <si>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</si>
  <si>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</si>
  <si>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</si>
  <si>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</si>
  <si>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</si>
  <si>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</si>
  <si>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</si>
  <si>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</si>
  <si>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</si>
  <si>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</si>
  <si>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</si>
  <si>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</si>
  <si>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</si>
  <si>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</si>
  <si>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</si>
  <si>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</si>
  <si>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</si>
  <si>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</si>
  <si>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</si>
  <si>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</si>
  <si>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</si>
  <si>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</si>
  <si>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</si>
  <si>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</si>
  <si>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</si>
  <si>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</si>
  <si>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</si>
  <si>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</si>
  <si>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</si>
  <si>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</si>
  <si>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</si>
  <si>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</si>
  <si>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</si>
  <si>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</si>
  <si>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</si>
  <si>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</si>
  <si>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</si>
  <si>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</si>
  <si>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</si>
  <si>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</si>
  <si>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</si>
  <si>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</si>
  <si>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</si>
  <si>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</si>
  <si>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</si>
  <si>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</si>
  <si>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</si>
  <si>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</si>
  <si>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</si>
  <si>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</si>
  <si>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</si>
  <si>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</si>
  <si>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</si>
  <si>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</si>
  <si>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</si>
  <si>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</si>
  <si>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</si>
  <si>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</si>
  <si>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</si>
  <si>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</si>
  <si>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</si>
  <si>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</si>
  <si>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</si>
  <si>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</si>
  <si>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</si>
  <si>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</si>
  <si>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</si>
  <si>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</si>
  <si>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</si>
  <si>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</si>
  <si>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</si>
  <si>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</si>
  <si>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</si>
  <si>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</si>
  <si>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</si>
  <si>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</si>
  <si>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</si>
  <si>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</si>
  <si>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</si>
  <si>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</si>
  <si>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</si>
  <si>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</si>
  <si>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</si>
  <si>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</si>
  <si>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</si>
  <si>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</si>
  <si>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</si>
  <si>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</si>
  <si>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</si>
  <si>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</si>
  <si>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</si>
  <si>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</si>
  <si>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</si>
  <si>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</si>
  <si>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</si>
  <si>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</si>
  <si>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</si>
  <si>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</si>
  <si>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</si>
  <si>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</si>
  <si>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</si>
  <si>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</si>
  <si>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</si>
  <si>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</si>
  <si>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</si>
  <si>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</si>
  <si>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</si>
  <si>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</si>
  <si>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</si>
  <si>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</si>
  <si>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</si>
  <si>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</si>
  <si>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</si>
  <si>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</si>
  <si>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</si>
  <si>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</si>
  <si>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</si>
  <si>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</si>
  <si>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</si>
  <si>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</si>
  <si>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</si>
  <si>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</si>
  <si>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</si>
  <si>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</si>
  <si>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</si>
  <si>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</si>
  <si>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</si>
  <si>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</si>
  <si>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</si>
  <si>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</si>
  <si>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</si>
  <si>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</si>
  <si>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</si>
  <si>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</si>
  <si>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</si>
  <si>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</si>
  <si>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</si>
  <si>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</si>
  <si>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</si>
  <si>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</si>
  <si>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</si>
  <si>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</si>
  <si>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</si>
  <si>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</si>
  <si>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</si>
  <si>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</si>
  <si>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</si>
  <si>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</si>
  <si>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</si>
  <si>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</si>
  <si>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</si>
  <si>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</si>
  <si>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</si>
  <si>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</si>
  <si>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</si>
  <si>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</si>
  <si>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</si>
  <si>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</si>
  <si>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</si>
  <si>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</si>
  <si>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</si>
  <si>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</si>
  <si>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</si>
  <si>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</si>
  <si>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</si>
  <si>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</si>
  <si>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</si>
  <si>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</si>
  <si>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</si>
  <si>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</si>
  <si>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</si>
  <si>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</si>
  <si>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</si>
  <si>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</si>
  <si>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</si>
  <si>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</si>
  <si>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</si>
  <si>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</si>
  <si>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</si>
  <si>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</si>
  <si>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</si>
  <si>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</si>
  <si>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</si>
  <si>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</si>
  <si>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</si>
  <si>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</si>
  <si>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</si>
  <si>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</si>
  <si>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</si>
  <si>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</si>
  <si>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</si>
  <si>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</si>
  <si>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</si>
  <si>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</si>
  <si>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</si>
  <si>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</si>
  <si>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</si>
  <si>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</si>
  <si>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</si>
  <si>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</si>
  <si>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</si>
  <si>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</si>
  <si>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</si>
  <si>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</si>
  <si>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</si>
  <si>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</si>
  <si>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</si>
  <si>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</si>
  <si>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</si>
  <si>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</si>
  <si>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</si>
  <si>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</si>
  <si>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</si>
  <si>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</si>
  <si>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</si>
  <si>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</si>
  <si>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</si>
  <si>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</si>
  <si>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</si>
  <si>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</si>
  <si>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</si>
  <si>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</si>
  <si>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</si>
  <si>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</si>
  <si>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</si>
  <si>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</si>
  <si>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</si>
  <si>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</si>
  <si>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</si>
  <si>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</si>
  <si>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</si>
  <si>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</si>
  <si>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</si>
  <si>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</si>
  <si>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</si>
  <si>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</si>
  <si>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</si>
  <si>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</si>
  <si>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</si>
  <si>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</si>
  <si>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</si>
  <si>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</si>
  <si>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</si>
  <si>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</si>
  <si>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</si>
  <si>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</si>
  <si>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</si>
  <si>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</si>
  <si>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</si>
  <si>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</si>
  <si>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</si>
  <si>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</si>
  <si>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</si>
  <si>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</si>
  <si>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</si>
  <si>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</si>
  <si>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</si>
  <si>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</si>
  <si>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</si>
  <si>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</si>
  <si>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</si>
  <si>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</si>
  <si>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</si>
  <si>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</si>
  <si>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</si>
  <si>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</si>
  <si>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</si>
  <si>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</si>
  <si>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</si>
  <si>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</si>
  <si>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</si>
  <si>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</si>
  <si>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</si>
  <si>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</si>
  <si>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</si>
  <si>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</si>
  <si>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</si>
  <si>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</si>
  <si>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</si>
  <si>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</si>
  <si>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</si>
  <si>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</si>
  <si>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</si>
  <si>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</si>
  <si>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</si>
  <si>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</si>
  <si>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</si>
  <si>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</si>
  <si>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</si>
  <si>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</si>
  <si>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</si>
  <si>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</si>
  <si>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</si>
  <si>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</si>
  <si>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</si>
  <si>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</si>
  <si>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</si>
  <si>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</si>
  <si>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</si>
  <si>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</si>
  <si>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</si>
  <si>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</si>
  <si>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</si>
  <si>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</si>
  <si>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</si>
  <si>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</si>
  <si>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</si>
  <si>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</si>
  <si>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</si>
  <si>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</si>
  <si>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</si>
  <si>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</si>
  <si>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</si>
  <si>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</si>
  <si>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</si>
  <si>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</si>
  <si>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</si>
  <si>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</si>
  <si>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</si>
  <si>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</si>
  <si>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</si>
  <si>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</si>
  <si>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</si>
  <si>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</si>
  <si>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</si>
  <si>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</si>
  <si>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</si>
  <si>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</si>
  <si>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</si>
  <si>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</si>
  <si>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</si>
  <si>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</si>
  <si>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</si>
  <si>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</si>
  <si>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</si>
  <si>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</si>
  <si>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</si>
  <si>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</si>
  <si>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</si>
  <si>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</si>
  <si>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</si>
  <si>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</si>
  <si>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</si>
  <si>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</si>
  <si>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</si>
  <si>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</si>
  <si>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</si>
  <si>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</si>
  <si>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</si>
  <si>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</si>
  <si>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</si>
  <si>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</si>
  <si>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</si>
  <si>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</si>
  <si>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</si>
  <si>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</si>
  <si>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</si>
  <si>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</si>
  <si>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</si>
  <si>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</si>
  <si>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</si>
  <si>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</si>
  <si>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</si>
  <si>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</si>
  <si>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</si>
  <si>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</si>
  <si>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</si>
  <si>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</si>
  <si>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</si>
  <si>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</si>
  <si>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</si>
  <si>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</si>
  <si>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</si>
  <si>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</si>
  <si>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</si>
  <si>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</si>
  <si>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</si>
  <si>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</si>
  <si>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</si>
  <si>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</si>
  <si>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</si>
  <si>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</si>
  <si>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</si>
  <si>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</si>
  <si>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</si>
  <si>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</si>
  <si>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</si>
  <si>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</si>
  <si>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</si>
  <si>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</si>
  <si>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</si>
  <si>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</si>
  <si>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</si>
  <si>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</si>
  <si>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</si>
  <si>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</si>
  <si>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</si>
  <si>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</si>
  <si>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</si>
  <si>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</si>
  <si>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</si>
  <si>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</si>
  <si>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</si>
  <si>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</si>
  <si>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</si>
  <si>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</si>
  <si>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</si>
  <si>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</si>
  <si>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</si>
  <si>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</si>
  <si>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</si>
  <si>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</si>
  <si>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</si>
  <si>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</si>
  <si>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</si>
  <si>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</si>
  <si>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</si>
  <si>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</si>
  <si>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</si>
  <si>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</si>
  <si>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</si>
  <si>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</si>
  <si>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</si>
  <si>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</si>
  <si>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</si>
  <si>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</si>
  <si>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</si>
  <si>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</si>
  <si>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</si>
  <si>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</si>
  <si>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</si>
  <si>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</si>
  <si>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</si>
  <si>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</si>
  <si>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</si>
  <si>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</si>
  <si>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</si>
  <si>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</si>
  <si>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</si>
  <si>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</si>
  <si>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</si>
  <si>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</si>
  <si>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</si>
  <si>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</si>
  <si>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</si>
  <si>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</si>
  <si>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</si>
  <si>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</si>
  <si>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</si>
  <si>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</si>
  <si>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</si>
  <si>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</si>
  <si>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</si>
  <si>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</si>
  <si>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</si>
  <si>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</si>
  <si>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</si>
  <si>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</si>
  <si>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</si>
  <si>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</si>
  <si>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</si>
  <si>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</si>
  <si>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</si>
  <si>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</si>
  <si>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</si>
  <si>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</si>
  <si>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</si>
  <si>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</si>
  <si>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</si>
  <si>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</si>
  <si>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</si>
  <si>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</si>
  <si>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</si>
  <si>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</si>
  <si>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</si>
  <si>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</si>
  <si>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</si>
  <si>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</si>
  <si>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</si>
  <si>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</si>
  <si>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</si>
  <si>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</si>
  <si>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</si>
  <si>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</si>
  <si>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</si>
  <si>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</si>
  <si>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</si>
  <si>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</si>
  <si>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</si>
  <si>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</si>
  <si>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</si>
  <si>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</si>
  <si>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</si>
  <si>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</si>
  <si>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</si>
  <si>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</si>
  <si>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</si>
  <si>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</si>
  <si>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</si>
  <si>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</si>
  <si>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</si>
  <si>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</si>
  <si>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</si>
  <si>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</si>
  <si>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</si>
  <si>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</si>
  <si>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</si>
  <si>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</si>
  <si>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</si>
  <si>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</si>
  <si>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</si>
  <si>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</si>
  <si>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</si>
  <si>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</si>
  <si>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</si>
  <si>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</si>
  <si>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</si>
  <si>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</si>
  <si>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</si>
  <si>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</si>
  <si>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</si>
  <si>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</si>
  <si>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</si>
  <si>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</si>
  <si>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</si>
  <si>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</si>
  <si>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</si>
  <si>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</si>
  <si>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</si>
  <si>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</si>
  <si>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</si>
  <si>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</si>
  <si>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</si>
  <si>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</si>
  <si>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</si>
  <si>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</si>
  <si>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</si>
  <si>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</si>
  <si>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</si>
  <si>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</si>
  <si>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</si>
  <si>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</si>
  <si>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</si>
  <si>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</si>
  <si>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</si>
  <si>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</si>
  <si>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</si>
  <si>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</si>
  <si>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</si>
  <si>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</si>
  <si>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</si>
  <si>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</si>
  <si>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</si>
  <si>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</si>
  <si>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</si>
  <si>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</si>
  <si>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</si>
  <si>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</si>
  <si>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</si>
  <si>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</si>
  <si>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</si>
  <si>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</si>
  <si>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</si>
  <si>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</si>
  <si>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</si>
  <si>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</si>
  <si>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</si>
  <si>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</si>
  <si>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</si>
  <si>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</si>
  <si>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</si>
  <si>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</si>
  <si>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</si>
  <si>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</si>
  <si>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</si>
  <si>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</si>
  <si>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</si>
  <si>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</si>
  <si>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</si>
  <si>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</si>
  <si>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</si>
  <si>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</si>
  <si>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</si>
  <si>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</si>
  <si>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</si>
  <si>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</si>
  <si>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</si>
  <si>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</si>
  <si>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</si>
  <si>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</si>
  <si>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</si>
  <si>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</si>
  <si>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</si>
  <si>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</si>
  <si>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</si>
  <si>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</si>
  <si>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</si>
  <si>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</si>
  <si>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</si>
  <si>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</si>
  <si>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</si>
  <si>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</si>
  <si>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</si>
  <si>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</si>
  <si>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</si>
  <si>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</si>
  <si>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</si>
  <si>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</si>
  <si>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</si>
  <si>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</si>
  <si>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</si>
  <si>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</si>
  <si>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</si>
  <si>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</si>
  <si>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</si>
  <si>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</si>
  <si>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</si>
  <si>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</si>
  <si>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</si>
  <si>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</si>
  <si>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</si>
  <si>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</si>
  <si>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</si>
  <si>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</si>
  <si>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</si>
  <si>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</si>
  <si>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</si>
  <si>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</si>
  <si>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</si>
  <si>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</si>
  <si>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</si>
  <si>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</si>
  <si>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</si>
  <si>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</si>
  <si>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</si>
  <si>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</si>
  <si>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</si>
  <si>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</si>
  <si>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</si>
  <si>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</si>
  <si>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</si>
  <si>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</si>
  <si>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</si>
  <si>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</si>
  <si>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</si>
  <si>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</si>
  <si>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</si>
  <si>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</si>
  <si>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</si>
  <si>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</si>
  <si>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</si>
  <si>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</si>
  <si>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</si>
  <si>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</si>
  <si>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</si>
  <si>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</si>
  <si>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</si>
  <si>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</si>
  <si>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</si>
  <si>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</si>
  <si>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</si>
  <si>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</si>
  <si>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</si>
  <si>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</si>
  <si>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</si>
  <si>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</si>
  <si>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</si>
  <si>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</si>
  <si>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</si>
  <si>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</si>
  <si>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</si>
  <si>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</si>
  <si>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</si>
  <si>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</si>
  <si>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</si>
  <si>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</si>
  <si>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</si>
  <si>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</si>
  <si>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</si>
  <si>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</si>
  <si>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</si>
  <si>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</si>
  <si>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</si>
  <si>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</si>
  <si>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</si>
  <si>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</si>
  <si>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</si>
  <si>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</si>
  <si>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</si>
  <si>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</si>
  <si>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</si>
  <si>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</si>
  <si>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</si>
  <si>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</si>
  <si>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</si>
  <si>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</si>
  <si>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</si>
  <si>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</si>
  <si>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</si>
  <si>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</si>
  <si>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</si>
  <si>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</si>
  <si>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</si>
  <si>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</si>
  <si>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</si>
  <si>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</si>
  <si>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</si>
  <si>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</si>
  <si>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</si>
  <si>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</si>
  <si>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</si>
  <si>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</si>
  <si>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</si>
  <si>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</si>
  <si>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</si>
  <si>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</si>
  <si>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</si>
  <si>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</si>
  <si>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</si>
  <si>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</si>
  <si>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</si>
  <si>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</si>
  <si>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</si>
  <si>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</si>
  <si>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</si>
  <si>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</si>
  <si>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</si>
  <si>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</si>
  <si>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</si>
  <si>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</si>
  <si>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</si>
  <si>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</si>
  <si>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</si>
  <si>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</si>
  <si>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</si>
  <si>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</si>
  <si>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</si>
  <si>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</si>
  <si>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</si>
  <si>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</si>
  <si>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</si>
  <si>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</si>
  <si>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</si>
  <si>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</si>
  <si>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</si>
  <si>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</si>
  <si>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</si>
  <si>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</si>
  <si>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</si>
  <si>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</si>
  <si>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</si>
  <si>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</si>
  <si>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</si>
  <si>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</si>
  <si>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</si>
  <si>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</si>
  <si>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</si>
  <si>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</si>
  <si>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</si>
  <si>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</si>
  <si>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</si>
  <si>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</si>
  <si>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</si>
  <si>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</si>
  <si>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</si>
  <si>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</si>
  <si>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</si>
  <si>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</si>
  <si>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</si>
  <si>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</si>
  <si>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</si>
  <si>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</si>
  <si>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</si>
  <si>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</si>
  <si>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</si>
  <si>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</si>
  <si>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</si>
  <si>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</si>
  <si>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</si>
  <si>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</si>
  <si>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</si>
  <si>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</si>
  <si>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</si>
  <si>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</si>
  <si>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</si>
  <si>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</si>
  <si>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</si>
  <si>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</si>
  <si>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</si>
  <si>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</si>
  <si>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</si>
  <si>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</si>
  <si>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</si>
  <si>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</si>
  <si>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</si>
  <si>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</si>
  <si>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</si>
  <si>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</si>
  <si>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</si>
  <si>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</si>
  <si>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</si>
  <si>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</si>
  <si>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</si>
  <si>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</si>
  <si>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</si>
  <si>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</si>
  <si>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</si>
  <si>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</si>
  <si>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</si>
  <si>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</si>
  <si>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</si>
  <si>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</si>
  <si>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</si>
  <si>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</si>
  <si>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</si>
  <si>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</si>
  <si>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</si>
  <si>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</si>
  <si>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</si>
  <si>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</si>
  <si>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</si>
  <si>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</si>
  <si>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</si>
  <si>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</si>
  <si>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</si>
  <si>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</si>
  <si>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</si>
  <si>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</si>
  <si>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</si>
  <si>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</si>
  <si>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</si>
  <si>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</si>
  <si>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</si>
  <si>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</si>
  <si>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</si>
  <si>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</si>
  <si>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</si>
  <si>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</si>
  <si>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</si>
  <si>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</si>
  <si>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</si>
  <si>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</si>
  <si>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</si>
  <si>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</si>
  <si>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</si>
  <si>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</si>
  <si>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</si>
  <si>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</si>
  <si>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</si>
  <si>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</si>
  <si>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</si>
  <si>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</si>
  <si>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</si>
  <si>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</si>
  <si>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</si>
  <si>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</si>
  <si>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</si>
  <si>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</si>
  <si>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</si>
  <si>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</si>
  <si>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</si>
  <si>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</si>
  <si>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</si>
  <si>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</si>
  <si>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</si>
  <si>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</si>
  <si>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</si>
  <si>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</si>
  <si>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</si>
  <si>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</si>
  <si>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</si>
  <si>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</si>
  <si>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</si>
  <si>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</si>
  <si>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</si>
  <si>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</si>
  <si>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</si>
  <si>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</si>
  <si>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</si>
  <si>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</si>
  <si>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</si>
  <si>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</si>
  <si>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</si>
  <si>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</si>
  <si>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</si>
  <si>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</si>
  <si>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</si>
  <si>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</si>
  <si>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</si>
  <si>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</si>
  <si>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</si>
  <si>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</si>
  <si>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</si>
  <si>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</si>
  <si>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</si>
  <si>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</si>
  <si>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</si>
  <si>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</si>
  <si>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</si>
  <si>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</si>
  <si>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</si>
  <si>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</si>
  <si>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</si>
  <si>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</si>
  <si>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</si>
  <si>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</si>
  <si>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</si>
  <si>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</si>
  <si>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</si>
  <si>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</si>
  <si>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</si>
  <si>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</si>
  <si>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</si>
  <si>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</si>
  <si>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</si>
  <si>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</si>
  <si>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</si>
  <si>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</si>
  <si>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</si>
  <si>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</si>
  <si>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</si>
  <si>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</si>
  <si>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</si>
  <si>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</si>
  <si>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</si>
  <si>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</si>
  <si>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</si>
  <si>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</si>
  <si>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</si>
  <si>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</si>
  <si>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</si>
  <si>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</si>
  <si>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</si>
  <si>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</si>
  <si>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</si>
  <si>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</si>
  <si>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</si>
  <si>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</si>
  <si>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</si>
  <si>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</si>
  <si>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</si>
  <si>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</si>
  <si>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</si>
  <si>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</si>
  <si>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</si>
  <si>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</si>
  <si>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</si>
  <si>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</si>
  <si>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</si>
  <si>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</si>
  <si>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</si>
  <si>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</si>
  <si>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</si>
  <si>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</si>
  <si>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</si>
  <si>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</si>
  <si>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</si>
  <si>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</si>
  <si>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</si>
  <si>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</si>
  <si>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</si>
  <si>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</si>
  <si>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</si>
  <si>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</si>
  <si>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</si>
  <si>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</si>
  <si>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</si>
  <si>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</si>
  <si>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</si>
  <si>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</si>
  <si>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</si>
  <si>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</si>
  <si>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</si>
  <si>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</si>
  <si>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</si>
  <si>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</si>
  <si>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</si>
  <si>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</si>
  <si>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</si>
  <si>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</si>
  <si>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</si>
  <si>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</si>
  <si>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</si>
  <si>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</si>
  <si>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</si>
  <si>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</si>
  <si>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</si>
  <si>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</si>
  <si>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</si>
  <si>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</si>
  <si>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</si>
  <si>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</si>
  <si>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</si>
  <si>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</si>
  <si>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</si>
  <si>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</si>
  <si>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</si>
  <si>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</si>
  <si>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</si>
  <si>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</si>
  <si>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</si>
  <si>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</si>
  <si>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</si>
  <si>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</si>
  <si>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</si>
  <si>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</si>
  <si>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</si>
  <si>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</si>
  <si>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</si>
  <si>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</si>
  <si>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</si>
  <si>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</si>
  <si>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</si>
  <si>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</si>
  <si>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</si>
  <si>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</si>
  <si>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</si>
  <si>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</si>
  <si>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</si>
  <si>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</si>
  <si>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</si>
  <si>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</si>
  <si>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</si>
  <si>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</si>
  <si>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</si>
  <si>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</si>
  <si>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</si>
  <si>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</si>
  <si>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</si>
  <si>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</si>
  <si>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</si>
  <si>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</si>
  <si>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</si>
  <si>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</si>
  <si>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</si>
  <si>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</si>
  <si>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</si>
  <si>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</si>
  <si>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</si>
  <si>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</si>
  <si>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</si>
  <si>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</si>
  <si>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</si>
  <si>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</si>
  <si>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</si>
  <si>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</si>
  <si>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</si>
  <si>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</si>
  <si>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</si>
  <si>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</si>
  <si>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</si>
  <si>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</si>
  <si>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</si>
  <si>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</si>
  <si>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</si>
  <si>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</si>
  <si>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</si>
  <si>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</si>
  <si>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</si>
  <si>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</si>
  <si>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</si>
  <si>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</si>
  <si>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</si>
  <si>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</si>
  <si>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</si>
  <si>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</si>
  <si>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</si>
  <si>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</si>
  <si>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</si>
  <si>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</si>
  <si>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</si>
  <si>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</si>
  <si>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</si>
  <si>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</si>
  <si>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</si>
  <si>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</si>
  <si>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</si>
  <si>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</si>
  <si>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</si>
  <si>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</si>
  <si>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</si>
  <si>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</si>
  <si>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</si>
  <si>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</si>
  <si>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</si>
  <si>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</si>
  <si>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</si>
  <si>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</si>
  <si>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</si>
  <si>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</si>
  <si>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</si>
  <si>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</si>
  <si>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</si>
  <si>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</si>
  <si>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</si>
  <si>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</si>
  <si>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</si>
  <si>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</si>
  <si>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</si>
  <si>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</si>
  <si>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</si>
  <si>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</si>
  <si>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</si>
  <si>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</si>
  <si>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</si>
  <si>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</si>
  <si>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</si>
  <si>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</si>
  <si>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</si>
  <si>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</si>
  <si>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</si>
  <si>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</si>
  <si>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</si>
  <si>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</si>
  <si>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</si>
  <si>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</si>
  <si>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</si>
  <si>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</si>
  <si>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</si>
  <si>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</si>
  <si>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</si>
  <si>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</si>
  <si>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</si>
  <si>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</si>
  <si>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</si>
  <si>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</si>
  <si>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</si>
  <si>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</si>
  <si>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</si>
  <si>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</si>
  <si>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</si>
  <si>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</si>
  <si>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</si>
  <si>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</si>
  <si>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</si>
  <si>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</si>
  <si>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</si>
  <si>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</si>
  <si>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</si>
  <si>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</si>
  <si>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</si>
  <si>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</si>
  <si>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</si>
  <si>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</si>
  <si>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</si>
  <si>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</si>
  <si>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</si>
  <si>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</si>
  <si>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</si>
  <si>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</si>
  <si>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</si>
  <si>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</si>
  <si>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</si>
  <si>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</si>
  <si>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</si>
  <si>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</si>
  <si>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</si>
  <si>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</si>
  <si>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</si>
  <si>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</si>
  <si>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</si>
  <si>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</si>
  <si>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</si>
  <si>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</si>
  <si>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</si>
  <si>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</si>
  <si>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</si>
  <si>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</si>
  <si>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</si>
  <si>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</si>
  <si>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</si>
  <si>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</si>
  <si>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</si>
  <si>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</si>
  <si>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</si>
  <si>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</si>
  <si>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</si>
  <si>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</si>
  <si>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</si>
  <si>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</si>
  <si>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</si>
  <si>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</si>
  <si>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</si>
  <si>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</si>
  <si>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</si>
  <si>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</si>
  <si>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</si>
  <si>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</si>
  <si>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</si>
  <si>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</si>
  <si>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</si>
  <si>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</si>
  <si>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</si>
  <si>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</si>
  <si>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</si>
  <si>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</si>
  <si>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</si>
  <si>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</si>
  <si>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</si>
  <si>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</si>
  <si>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</si>
  <si>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</si>
  <si>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</si>
  <si>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</si>
  <si>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</si>
  <si>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</si>
  <si>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</si>
  <si>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</si>
  <si>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</si>
  <si>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</si>
  <si>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</si>
  <si>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</si>
  <si>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</si>
  <si>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</si>
  <si>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</si>
  <si>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</si>
  <si>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</si>
  <si>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</si>
  <si>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</si>
  <si>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</si>
  <si>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</si>
  <si>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</si>
  <si>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</si>
  <si>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</si>
  <si>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</si>
  <si>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</si>
  <si>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</si>
  <si>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</si>
  <si>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</si>
  <si>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</si>
  <si>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</si>
  <si>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</si>
  <si>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</si>
  <si>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</si>
  <si>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</si>
  <si>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</si>
  <si>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</si>
  <si>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</si>
  <si>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</si>
  <si>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</si>
  <si>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</si>
  <si>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</si>
  <si>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</si>
  <si>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</si>
  <si>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</si>
  <si>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</si>
  <si>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</si>
  <si>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</si>
  <si>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</si>
  <si>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</si>
  <si>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</si>
  <si>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</si>
  <si>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</si>
  <si>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</si>
  <si>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</si>
  <si>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</si>
  <si>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</si>
  <si>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</si>
  <si>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</si>
  <si>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</si>
  <si>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</si>
  <si>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</si>
  <si>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</si>
  <si>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</si>
  <si>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</si>
  <si>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</si>
  <si>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</si>
  <si>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</si>
  <si>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</si>
  <si>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</si>
  <si>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</si>
  <si>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</si>
  <si>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</si>
  <si>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</si>
  <si>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</si>
  <si>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</si>
  <si>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</si>
  <si>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</si>
  <si>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</si>
  <si>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</si>
  <si>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</si>
  <si>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</si>
  <si>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</si>
  <si>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</si>
  <si>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</si>
  <si>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</si>
  <si>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</si>
  <si>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</si>
  <si>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</si>
  <si>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</si>
  <si>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</si>
  <si>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</si>
  <si>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</si>
  <si>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</si>
  <si>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</si>
  <si>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</si>
  <si>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</si>
  <si>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</si>
  <si>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</si>
  <si>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</si>
  <si>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</si>
  <si>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</si>
  <si>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</si>
  <si>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</si>
  <si>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</si>
  <si>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</si>
  <si>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</si>
  <si>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</si>
  <si>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</si>
  <si>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</si>
  <si>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</si>
  <si>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</si>
  <si>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</si>
  <si>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</si>
  <si>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</si>
  <si>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</si>
  <si>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</si>
  <si>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</si>
  <si>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</si>
  <si>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</si>
  <si>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</si>
  <si>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</si>
  <si>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</si>
  <si>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</si>
  <si>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</si>
  <si>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</si>
  <si>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</si>
  <si>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</si>
  <si>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</si>
  <si>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</si>
  <si>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</si>
  <si>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</si>
  <si>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</si>
  <si>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</si>
  <si>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</si>
  <si>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</si>
  <si>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</si>
  <si>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</si>
  <si>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</si>
  <si>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</si>
  <si>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</si>
  <si>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</si>
  <si>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</si>
  <si>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</si>
  <si>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</si>
  <si>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</si>
  <si>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</si>
  <si>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</si>
  <si>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</si>
  <si>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</si>
  <si>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</si>
  <si>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</si>
  <si>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</si>
  <si>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</si>
  <si>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</si>
  <si>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</si>
  <si>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</si>
  <si>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</si>
  <si>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</si>
  <si>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</si>
  <si>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</si>
  <si>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</si>
  <si>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</si>
  <si>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</si>
  <si>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</si>
  <si>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</si>
  <si>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</si>
  <si>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</si>
  <si>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</si>
  <si>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</si>
  <si>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</si>
  <si>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</si>
  <si>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</si>
  <si>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</si>
  <si>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</si>
  <si>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</si>
  <si>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</si>
  <si>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</si>
  <si>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</si>
  <si>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</si>
  <si>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</si>
  <si>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</si>
  <si>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</si>
  <si>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</si>
  <si>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</si>
  <si>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</si>
  <si>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</si>
  <si>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</si>
  <si>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</si>
  <si>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</si>
  <si>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</si>
  <si>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</si>
  <si>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</si>
  <si>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</si>
  <si>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</si>
  <si>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</si>
  <si>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</si>
  <si>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</si>
  <si>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</si>
  <si>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</si>
  <si>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</si>
  <si>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</si>
  <si>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</si>
  <si>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</si>
  <si>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</si>
  <si>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</si>
  <si>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</si>
  <si>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</si>
  <si>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</si>
  <si>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</si>
  <si>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</si>
  <si>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</si>
  <si>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</si>
  <si>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</si>
  <si>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</si>
  <si>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</si>
  <si>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</si>
  <si>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</si>
  <si>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</si>
  <si>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</si>
  <si>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</si>
  <si>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</si>
  <si>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</si>
  <si>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</si>
  <si>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</si>
  <si>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</si>
  <si>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</si>
  <si>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</si>
  <si>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</si>
  <si>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</si>
  <si>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</si>
  <si>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</si>
  <si>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</si>
  <si>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</si>
  <si>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</si>
  <si>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</si>
  <si>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</si>
  <si>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</si>
  <si>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</si>
  <si>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</si>
  <si>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</si>
  <si>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</si>
  <si>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</si>
  <si>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</si>
  <si>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</si>
  <si>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</si>
  <si>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</si>
  <si>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</si>
  <si>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</si>
  <si>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</si>
  <si>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</si>
  <si>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</si>
  <si>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</si>
  <si>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</si>
  <si>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</si>
  <si>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</si>
  <si>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</si>
  <si>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</si>
  <si>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</si>
  <si>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</si>
  <si>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</si>
  <si>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</si>
  <si>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</si>
  <si>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</si>
  <si>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</si>
  <si>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</si>
  <si>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</si>
  <si>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</si>
  <si>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</si>
  <si>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</si>
  <si>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</si>
  <si>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</si>
  <si>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</si>
  <si>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</si>
  <si>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</si>
  <si>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</si>
  <si>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</si>
  <si>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</si>
  <si>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</si>
  <si>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</si>
  <si>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</si>
  <si>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</si>
  <si>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</si>
  <si>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</si>
  <si>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</si>
  <si>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</si>
  <si>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</si>
  <si>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</si>
  <si>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</si>
  <si>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</si>
  <si>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</si>
  <si>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</si>
  <si>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</si>
  <si>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</si>
  <si>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</si>
  <si>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</si>
  <si>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</si>
  <si>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</si>
  <si>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</si>
  <si>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</si>
  <si>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</si>
  <si>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</si>
  <si>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</si>
  <si>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</si>
  <si>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</si>
  <si>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</si>
  <si>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</si>
  <si>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</si>
  <si>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</si>
  <si>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</si>
  <si>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</si>
  <si>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</si>
  <si>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</si>
  <si>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</si>
  <si>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</si>
  <si>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</si>
  <si>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</si>
  <si>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</si>
  <si>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</si>
  <si>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</si>
  <si>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</si>
  <si>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</si>
  <si>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</si>
  <si>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</si>
  <si>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</si>
  <si>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</si>
  <si>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</si>
  <si>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</si>
  <si>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</si>
  <si>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</si>
  <si>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</si>
  <si>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</si>
  <si>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</si>
  <si>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</si>
  <si>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</si>
  <si>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</si>
  <si>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</si>
  <si>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</si>
  <si>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</si>
  <si>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</si>
  <si>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</si>
  <si>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</si>
  <si>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</si>
  <si>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</si>
  <si>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</si>
  <si>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</si>
  <si>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</si>
  <si>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</si>
  <si>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</si>
  <si>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</si>
  <si>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</si>
  <si>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</si>
  <si>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</si>
  <si>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</si>
  <si>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</si>
  <si>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</si>
  <si>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</si>
  <si>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</si>
  <si>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</si>
  <si>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</si>
  <si>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</si>
  <si>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</si>
  <si>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</si>
  <si>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</si>
  <si>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</si>
  <si>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</si>
  <si>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</si>
  <si>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</si>
  <si>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</si>
  <si>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</si>
  <si>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</si>
  <si>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</si>
  <si>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</si>
  <si>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</si>
  <si>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</si>
  <si>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</si>
  <si>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</si>
  <si>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</si>
  <si>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</si>
  <si>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</si>
  <si>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</si>
  <si>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</si>
  <si>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</si>
  <si>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</si>
  <si>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</si>
  <si>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</si>
  <si>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</si>
  <si>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</si>
  <si>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</si>
  <si>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</si>
  <si>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</si>
  <si>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</si>
  <si>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</si>
  <si>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</si>
  <si>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</si>
  <si>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</si>
  <si>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</si>
  <si>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</si>
  <si>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</si>
  <si>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</si>
  <si>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</si>
  <si>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</si>
  <si>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</si>
  <si>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</si>
  <si>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</si>
  <si>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</si>
  <si>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</si>
  <si>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</si>
  <si>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</si>
  <si>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</si>
  <si>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</si>
  <si>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</si>
  <si>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</si>
  <si>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</si>
  <si>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</si>
  <si>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</si>
  <si>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</si>
  <si>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</si>
  <si>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</si>
  <si>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</si>
  <si>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</si>
  <si>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</si>
  <si>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</si>
  <si>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</si>
  <si>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</si>
  <si>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</si>
  <si>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</si>
  <si>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</si>
  <si>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</si>
  <si>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</si>
  <si>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</si>
  <si>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</si>
  <si>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</si>
  <si>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</si>
  <si>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</si>
  <si>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</si>
  <si>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</si>
  <si>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</si>
  <si>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</si>
  <si>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</si>
  <si>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</si>
  <si>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</si>
  <si>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</si>
  <si>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</si>
  <si>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</si>
  <si>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</si>
  <si>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</si>
  <si>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</si>
  <si>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</si>
  <si>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</si>
  <si>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</si>
  <si>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</si>
  <si>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</si>
  <si>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</si>
  <si>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</si>
  <si>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</si>
  <si>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</si>
  <si>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</si>
  <si>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</si>
  <si>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</si>
  <si>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</si>
  <si>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</si>
  <si>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</si>
  <si>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</si>
  <si>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</si>
  <si>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</si>
  <si>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</si>
  <si>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</si>
  <si>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</si>
  <si>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</si>
  <si>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</si>
  <si>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</si>
  <si>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</si>
  <si>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</si>
  <si>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</si>
  <si>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</si>
  <si>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</si>
  <si>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</si>
  <si>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</si>
  <si>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</si>
  <si>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</si>
  <si>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</si>
  <si>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</si>
  <si>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</si>
  <si>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</si>
  <si>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</si>
  <si>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</si>
  <si>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</si>
  <si>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</si>
  <si>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</si>
  <si>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</si>
  <si>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</si>
  <si>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</si>
  <si>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</si>
  <si>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</si>
  <si>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</si>
  <si>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</si>
  <si>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</si>
  <si>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</si>
  <si>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</si>
  <si>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</si>
  <si>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</si>
  <si>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</si>
  <si>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</si>
  <si>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</si>
  <si>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</si>
  <si>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</si>
  <si>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</si>
  <si>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</si>
  <si>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</si>
  <si>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</si>
  <si>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</si>
  <si>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</si>
  <si>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</si>
  <si>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</si>
  <si>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</si>
  <si>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</si>
  <si>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</si>
  <si>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</si>
  <si>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</si>
  <si>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</si>
  <si>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</si>
  <si>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</si>
  <si>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</si>
  <si>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</si>
  <si>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</si>
  <si>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</si>
  <si>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</si>
  <si>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</si>
  <si>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</si>
  <si>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</si>
  <si>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</si>
  <si>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</si>
  <si>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</si>
  <si>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</si>
  <si>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</si>
  <si>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</si>
  <si>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</si>
  <si>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</si>
  <si>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</si>
  <si>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</si>
  <si>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</si>
  <si>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</si>
  <si>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</si>
  <si>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</si>
  <si>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</si>
  <si>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</si>
  <si>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</si>
  <si>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</si>
  <si>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</si>
  <si>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</si>
  <si>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</si>
  <si>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</si>
  <si>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</si>
  <si>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</si>
  <si>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</si>
  <si>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</si>
  <si>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</si>
  <si>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</si>
  <si>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</si>
  <si>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</si>
  <si>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</si>
  <si>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</si>
  <si>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</si>
  <si>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</si>
  <si>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</si>
  <si>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</si>
  <si>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</si>
  <si>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</si>
  <si>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</si>
  <si>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</si>
  <si>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</si>
  <si>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</si>
  <si>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</si>
  <si>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</si>
  <si>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</si>
  <si>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</si>
  <si>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</si>
  <si>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</si>
  <si>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</si>
  <si>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</si>
  <si>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</si>
  <si>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</si>
  <si>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</si>
  <si>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</si>
  <si>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</si>
  <si>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</si>
  <si>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</si>
  <si>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</si>
  <si>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</si>
  <si>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</si>
  <si>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</si>
  <si>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</si>
  <si>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</si>
  <si>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</si>
  <si>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</si>
  <si>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</si>
  <si>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</si>
  <si>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</si>
  <si>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</si>
  <si>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</si>
  <si>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</si>
  <si>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</si>
  <si>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</si>
  <si>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</si>
  <si>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</si>
  <si>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</si>
  <si>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</si>
  <si>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</si>
  <si>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</si>
  <si>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</si>
  <si>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</si>
  <si>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</si>
  <si>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</si>
  <si>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</si>
  <si>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</si>
  <si>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</si>
  <si>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</si>
  <si>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</si>
  <si>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</si>
  <si>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</si>
  <si>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</si>
  <si>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</si>
  <si>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</si>
  <si>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</si>
  <si>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</si>
  <si>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</si>
  <si>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</si>
  <si>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</si>
  <si>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</si>
  <si>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</si>
  <si>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</si>
  <si>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</si>
  <si>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</si>
  <si>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</si>
  <si>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</si>
  <si>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</si>
  <si>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</si>
  <si>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</si>
  <si>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</si>
  <si>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</si>
  <si>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</si>
  <si>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</si>
  <si>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</si>
  <si>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</si>
  <si>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</si>
  <si>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</si>
  <si>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</si>
  <si>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</si>
  <si>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</si>
  <si>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</si>
  <si>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</si>
  <si>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</si>
  <si>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</si>
  <si>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</si>
  <si>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</si>
  <si>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</si>
  <si>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</si>
  <si>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</si>
  <si>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</si>
  <si>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</si>
  <si>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</si>
  <si>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</si>
  <si>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</si>
  <si>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</si>
  <si>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</si>
  <si>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</si>
  <si>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</si>
  <si>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</si>
  <si>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</si>
  <si>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</si>
  <si>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</si>
  <si>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</si>
  <si>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</si>
  <si>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</si>
  <si>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</si>
  <si>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</si>
  <si>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</si>
  <si>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</si>
  <si>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</si>
  <si>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</si>
  <si>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</si>
  <si>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</si>
  <si>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</si>
  <si>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</si>
  <si>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</si>
  <si>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</si>
  <si>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</si>
  <si>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</si>
  <si>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</si>
  <si>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</si>
  <si>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</si>
  <si>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</si>
  <si>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</si>
  <si>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</si>
  <si>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</si>
  <si>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</si>
  <si>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</si>
  <si>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</si>
  <si>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</si>
  <si>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</si>
  <si>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</si>
  <si>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</si>
  <si>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</si>
  <si>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</si>
  <si>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</si>
  <si>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</si>
  <si>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</si>
  <si>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</si>
  <si>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</si>
  <si>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</si>
  <si>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</si>
  <si>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</si>
  <si>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</si>
  <si>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</si>
  <si>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</si>
  <si>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</si>
  <si>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</si>
  <si>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</si>
  <si>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</si>
  <si>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</si>
  <si>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</si>
  <si>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</si>
  <si>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</si>
  <si>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</si>
  <si>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</si>
  <si>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</si>
  <si>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</si>
  <si>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</si>
  <si>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</si>
  <si>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</si>
  <si>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</si>
  <si>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</si>
  <si>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</si>
  <si>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</si>
  <si>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</si>
  <si>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</si>
  <si>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</si>
  <si>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</si>
  <si>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</si>
  <si>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</si>
  <si>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</si>
  <si>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</si>
  <si>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</si>
  <si>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</si>
  <si>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</si>
  <si>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</si>
  <si>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</si>
  <si>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</si>
  <si>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</si>
  <si>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</si>
  <si>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</si>
  <si>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</si>
  <si>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</si>
  <si>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</si>
  <si>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</si>
  <si>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</si>
  <si>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</si>
  <si>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</si>
  <si>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</si>
  <si>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</si>
  <si>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</si>
  <si>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</si>
  <si>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</si>
  <si>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</si>
  <si>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</si>
  <si>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</si>
  <si>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</si>
  <si>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</si>
  <si>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</si>
  <si>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</si>
  <si>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</si>
  <si>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</si>
  <si>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</si>
  <si>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</si>
  <si>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</si>
  <si>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</si>
  <si>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</si>
  <si>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</si>
  <si>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</si>
  <si>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</si>
  <si>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</si>
  <si>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</si>
  <si>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</si>
  <si>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</si>
  <si>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</si>
  <si>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</si>
  <si>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</si>
  <si>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</si>
  <si>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</si>
  <si>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</si>
  <si>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</si>
  <si>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</si>
  <si>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</si>
  <si>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</si>
  <si>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</si>
  <si>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</si>
  <si>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</si>
  <si>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</si>
  <si>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</si>
  <si>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</si>
  <si>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</si>
  <si>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</si>
  <si>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</si>
  <si>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</si>
  <si>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</si>
  <si>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</si>
  <si>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</si>
  <si>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</si>
  <si>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</si>
  <si>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</si>
  <si>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</si>
  <si>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</si>
  <si>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</si>
  <si>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</si>
  <si>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</si>
  <si>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</si>
  <si>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</si>
  <si>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</si>
  <si>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</si>
  <si>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</si>
  <si>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</si>
  <si>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</si>
  <si>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</si>
  <si>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</si>
  <si>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</si>
  <si>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</si>
  <si>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</si>
  <si>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</si>
  <si>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</si>
  <si>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</si>
  <si>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</si>
  <si>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</si>
  <si>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</si>
  <si>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</si>
  <si>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</si>
  <si>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</si>
  <si>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</si>
  <si>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</si>
  <si>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</si>
  <si>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</si>
  <si>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</si>
  <si>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</si>
  <si>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</si>
  <si>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</si>
  <si>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</si>
  <si>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</si>
  <si>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</si>
  <si>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</si>
  <si>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</si>
  <si>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</si>
  <si>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</si>
  <si>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</si>
  <si>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</si>
  <si>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</si>
  <si>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</si>
  <si>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</si>
  <si>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</si>
  <si>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</si>
  <si>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</si>
  <si>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</si>
  <si>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</si>
  <si>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</si>
  <si>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</si>
  <si>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</si>
  <si>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</si>
  <si>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</si>
  <si>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</si>
  <si>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</si>
  <si>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</si>
  <si>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</si>
  <si>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</si>
  <si>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</si>
  <si>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</si>
  <si>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</si>
  <si>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</si>
  <si>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</si>
  <si>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</si>
  <si>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</si>
  <si>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</si>
  <si>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</si>
  <si>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</si>
  <si>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</si>
  <si>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</si>
  <si>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</si>
  <si>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</si>
  <si>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</si>
  <si>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</si>
  <si>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</si>
  <si>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</si>
  <si>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</si>
  <si>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</si>
  <si>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</si>
  <si>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</si>
  <si>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</si>
  <si>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</si>
  <si>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</si>
  <si>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</si>
  <si>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</si>
  <si>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</si>
  <si>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</si>
  <si>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</si>
  <si>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</si>
  <si>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</si>
  <si>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</si>
  <si>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</si>
  <si>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</si>
  <si>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</si>
  <si>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</si>
  <si>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</si>
  <si>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</si>
  <si>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</si>
  <si>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</si>
  <si>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</si>
  <si>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</si>
  <si>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</si>
  <si>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</si>
  <si>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</si>
  <si>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</si>
  <si>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</si>
  <si>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</si>
  <si>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</si>
  <si>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</si>
  <si>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</si>
  <si>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</si>
  <si>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</si>
  <si>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</si>
  <si>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</si>
  <si>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</si>
  <si>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</si>
  <si>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</si>
  <si>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</si>
  <si>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</si>
  <si>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</si>
  <si>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</si>
  <si>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</si>
  <si>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</si>
  <si>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</si>
  <si>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</si>
  <si>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</si>
  <si>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</si>
  <si>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</si>
  <si>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</si>
  <si>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</si>
  <si>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</si>
  <si>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</si>
  <si>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</si>
  <si>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</si>
  <si>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</si>
  <si>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</si>
  <si>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</si>
  <si>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</si>
  <si>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</si>
  <si>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</si>
  <si>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</si>
  <si>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</si>
  <si>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</si>
  <si>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</si>
  <si>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</si>
  <si>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</si>
  <si>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</si>
  <si>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</si>
  <si>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</si>
  <si>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</si>
  <si>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</si>
  <si>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</si>
  <si>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</si>
  <si>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</si>
  <si>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</si>
  <si>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</si>
  <si>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</si>
  <si>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</si>
  <si>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</si>
  <si>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</si>
  <si>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</si>
  <si>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</si>
  <si>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</si>
  <si>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</si>
  <si>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</si>
  <si>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</si>
  <si>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</si>
  <si>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</si>
  <si>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</si>
  <si>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</si>
  <si>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</si>
  <si>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</si>
  <si>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</si>
  <si>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</si>
  <si>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</si>
  <si>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</si>
  <si>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</si>
  <si>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</si>
  <si>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</si>
  <si>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</si>
  <si>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</si>
  <si>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</si>
  <si>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</si>
  <si>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</si>
  <si>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</si>
  <si>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</si>
  <si>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</si>
  <si>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</si>
  <si>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</si>
  <si>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</si>
  <si>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</si>
  <si>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</si>
  <si>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</si>
  <si>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</si>
  <si>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</si>
  <si>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</si>
  <si>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</si>
  <si>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</si>
  <si>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</si>
  <si>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</si>
  <si>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</si>
  <si>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</si>
  <si>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</si>
  <si>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</si>
  <si>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</si>
  <si>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</si>
  <si>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</si>
  <si>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</si>
  <si>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</si>
  <si>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</si>
  <si>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</si>
  <si>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</si>
  <si>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</si>
  <si>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</si>
  <si>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</si>
  <si>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</si>
  <si>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</si>
  <si>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</si>
  <si>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</si>
  <si>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</si>
  <si>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</si>
  <si>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</si>
  <si>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</si>
  <si>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</si>
  <si>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</si>
  <si>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</si>
  <si>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</si>
  <si>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</si>
  <si>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</si>
  <si>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</si>
  <si>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</si>
  <si>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</si>
  <si>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</si>
  <si>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</si>
  <si>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</si>
  <si>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</si>
  <si>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</si>
  <si>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</si>
  <si>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</si>
  <si>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</si>
  <si>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</si>
  <si>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</si>
  <si>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</si>
  <si>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</si>
  <si>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</si>
  <si>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</si>
  <si>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</si>
  <si>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</si>
  <si>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</si>
  <si>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</si>
  <si>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</si>
  <si>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</si>
  <si>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</si>
  <si>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</si>
  <si>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</si>
  <si>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</si>
  <si>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</si>
  <si>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</si>
  <si>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</si>
  <si>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</si>
  <si>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</si>
  <si>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</si>
  <si>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</si>
  <si>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</si>
  <si>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</si>
  <si>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</si>
  <si>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</si>
  <si>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</si>
  <si>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</si>
  <si>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</si>
  <si>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</si>
  <si>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</si>
  <si>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</si>
  <si>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</si>
  <si>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</si>
  <si>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</si>
  <si>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</si>
  <si>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</si>
  <si>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</si>
  <si>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</si>
  <si>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</si>
  <si>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</si>
  <si>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</si>
  <si>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</si>
  <si>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</si>
  <si>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</si>
  <si>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</si>
  <si>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</si>
  <si>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</si>
  <si>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</si>
  <si>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</si>
  <si>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</si>
  <si>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</si>
  <si>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</si>
  <si>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</si>
  <si>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</si>
  <si>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</si>
  <si>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</si>
  <si>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</si>
  <si>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</si>
  <si>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</si>
  <si>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</si>
  <si>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</si>
  <si>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</si>
  <si>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</si>
  <si>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</si>
  <si>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</si>
  <si>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</si>
  <si>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</si>
  <si>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</si>
  <si>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</si>
  <si>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</si>
  <si>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</si>
  <si>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</si>
  <si>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</si>
  <si>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</si>
  <si>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</si>
  <si>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</si>
  <si>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</si>
  <si>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</si>
  <si>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</si>
  <si>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</si>
  <si>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</si>
  <si>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</si>
  <si>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</si>
  <si>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</si>
  <si>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</si>
  <si>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</si>
  <si>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</si>
  <si>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</si>
  <si>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</si>
  <si>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</si>
  <si>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</si>
  <si>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</si>
  <si>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</si>
  <si>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</si>
  <si>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</si>
  <si>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</si>
  <si>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</si>
  <si>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</si>
  <si>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</si>
  <si>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</si>
  <si>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</si>
  <si>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</si>
  <si>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</si>
  <si>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</si>
  <si>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</si>
  <si>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</si>
  <si>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</si>
  <si>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</si>
  <si>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</si>
  <si>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</si>
  <si>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</si>
  <si>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</si>
  <si>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</si>
  <si>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</si>
  <si>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</si>
  <si>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</si>
  <si>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</si>
  <si>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</si>
  <si>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</si>
  <si>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</si>
  <si>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</si>
  <si>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</si>
  <si>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</si>
  <si>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</si>
  <si>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</si>
  <si>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</si>
  <si>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</si>
  <si>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</si>
  <si>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</si>
  <si>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</si>
  <si>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</si>
  <si>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</si>
  <si>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</si>
  <si>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</si>
  <si>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</si>
  <si>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</si>
  <si>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</si>
  <si>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</si>
  <si>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</si>
  <si>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</si>
  <si>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</si>
  <si>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</si>
  <si>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</si>
  <si>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</si>
  <si>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</si>
  <si>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</si>
  <si>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</si>
  <si>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</si>
  <si>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</si>
  <si>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</si>
  <si>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</si>
  <si>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</si>
  <si>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</si>
  <si>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</si>
  <si>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</si>
  <si>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</si>
  <si>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</si>
  <si>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</si>
  <si>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</si>
  <si>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</si>
  <si>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</si>
  <si>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</si>
  <si>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</si>
  <si>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</si>
  <si>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</si>
  <si>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</si>
  <si>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</si>
  <si>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</si>
  <si>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</si>
  <si>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</si>
  <si>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</si>
  <si>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</si>
  <si>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</si>
  <si>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</si>
  <si>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</si>
  <si>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</si>
  <si>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</si>
  <si>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</si>
  <si>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</si>
  <si>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</si>
  <si>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</si>
  <si>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</si>
  <si>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</si>
  <si>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</si>
  <si>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</si>
  <si>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</si>
  <si>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</si>
  <si>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</si>
  <si>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</si>
  <si>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</si>
  <si>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</si>
  <si>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</si>
  <si>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</si>
  <si>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</si>
  <si>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</si>
  <si>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</si>
  <si>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</si>
  <si>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</si>
  <si>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</si>
  <si>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</si>
  <si>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</si>
  <si>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</si>
  <si>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</si>
  <si>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</si>
  <si>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</si>
  <si>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</si>
  <si>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</si>
  <si>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</si>
  <si>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</si>
  <si>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</si>
  <si>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</si>
  <si>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</si>
  <si>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</si>
  <si>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</si>
  <si>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</si>
  <si>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</si>
  <si>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</si>
  <si>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</si>
  <si>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</si>
  <si>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</si>
  <si>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</si>
  <si>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</si>
  <si>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</si>
  <si>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</si>
  <si>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</si>
  <si>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</si>
  <si>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</si>
  <si>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</si>
  <si>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</si>
  <si>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</si>
  <si>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</si>
  <si>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</si>
  <si>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</si>
  <si>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</si>
  <si>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</si>
  <si>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</si>
  <si>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</si>
  <si>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</si>
  <si>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</si>
  <si>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</si>
  <si>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</si>
  <si>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</si>
  <si>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</si>
  <si>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</si>
  <si>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</si>
  <si>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</si>
  <si>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</si>
  <si>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</si>
  <si>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</si>
  <si>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</si>
  <si>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</si>
  <si>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</si>
  <si>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</si>
  <si>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</si>
  <si>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</si>
  <si>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</si>
  <si>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</si>
  <si>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</si>
  <si>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</si>
  <si>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</si>
  <si>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</si>
  <si>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</si>
  <si>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</si>
  <si>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</si>
  <si>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</si>
  <si>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</si>
  <si>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</si>
  <si>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</si>
  <si>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</si>
  <si>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</si>
  <si>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</si>
  <si>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</si>
  <si>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</si>
  <si>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</si>
  <si>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</si>
  <si>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</si>
  <si>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</si>
  <si>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</si>
  <si>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</si>
  <si>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</si>
  <si>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</si>
  <si>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</si>
  <si>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</si>
  <si>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</si>
  <si>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</si>
  <si>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</si>
  <si>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</si>
  <si>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</si>
  <si>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</si>
  <si>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</si>
  <si>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</si>
  <si>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</si>
  <si>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</si>
  <si>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</si>
  <si>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</si>
  <si>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</si>
  <si>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</si>
  <si>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</si>
  <si>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</si>
  <si>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</si>
  <si>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</si>
  <si>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</si>
  <si>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</si>
  <si>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</si>
  <si>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</si>
  <si>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</si>
  <si>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</si>
  <si>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</si>
  <si>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</si>
  <si>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</si>
  <si>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</si>
  <si>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</si>
  <si>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</si>
  <si>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</si>
  <si>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</si>
  <si>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</si>
  <si>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</si>
  <si>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</si>
  <si>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</si>
  <si>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</si>
  <si>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</si>
  <si>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</si>
  <si>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</si>
  <si>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</si>
  <si>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</si>
  <si>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</si>
  <si>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</si>
  <si>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</si>
  <si>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</si>
  <si>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</si>
  <si>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</si>
  <si>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</si>
  <si>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</si>
  <si>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</si>
  <si>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</si>
  <si>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</si>
  <si>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</si>
  <si>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</si>
  <si>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</si>
  <si>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</si>
  <si>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</si>
  <si>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</si>
  <si>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</si>
  <si>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</si>
  <si>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</si>
  <si>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</si>
  <si>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</si>
  <si>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</si>
  <si>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</si>
  <si>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</si>
  <si>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</si>
  <si>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</si>
  <si>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</si>
  <si>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</si>
  <si>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</si>
  <si>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</si>
  <si>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</si>
  <si>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</si>
  <si>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</si>
  <si>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</si>
  <si>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</si>
  <si>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</si>
  <si>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</si>
  <si>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</si>
  <si>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</si>
  <si>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</si>
  <si>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</si>
  <si>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</si>
  <si>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</si>
  <si>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</si>
  <si>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</si>
  <si>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</si>
  <si>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</si>
  <si>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</si>
  <si>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</si>
  <si>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</si>
  <si>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</si>
  <si>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</si>
  <si>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</si>
  <si>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</si>
  <si>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</si>
  <si>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</si>
  <si>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</si>
  <si>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</si>
  <si>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</si>
  <si>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</si>
  <si>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</si>
  <si>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</si>
  <si>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</si>
  <si>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</si>
  <si>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</si>
  <si>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</si>
  <si>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</si>
  <si>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</si>
  <si>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</si>
  <si>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</si>
  <si>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</si>
  <si>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</si>
  <si>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</si>
  <si>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</si>
  <si>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</si>
  <si>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</si>
  <si>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</si>
  <si>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</si>
  <si>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</si>
  <si>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</si>
  <si>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</si>
  <si>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</si>
  <si>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</si>
  <si>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</si>
  <si>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</si>
  <si>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</si>
  <si>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</si>
  <si>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</si>
  <si>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</si>
  <si>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</si>
  <si>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</si>
  <si>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</si>
  <si>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</si>
  <si>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</si>
  <si>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</si>
  <si>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</si>
  <si>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</si>
  <si>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</si>
  <si>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</si>
  <si>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</si>
  <si>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</si>
  <si>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</si>
  <si>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</si>
  <si>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</si>
  <si>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</si>
  <si>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</si>
  <si>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</si>
  <si>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</si>
  <si>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</si>
  <si>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</si>
  <si>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</si>
  <si>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</si>
  <si>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</si>
  <si>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</si>
  <si>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</si>
  <si>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</si>
  <si>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</si>
  <si>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</si>
  <si>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</si>
  <si>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</si>
  <si>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</si>
  <si>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</si>
  <si>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</si>
  <si>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</si>
  <si>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</si>
  <si>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</si>
  <si>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</si>
  <si>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</si>
  <si>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</si>
  <si>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</si>
  <si>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</si>
  <si>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</si>
  <si>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</si>
  <si>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</si>
  <si>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</si>
  <si>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</si>
  <si>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</si>
  <si>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</si>
  <si>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</si>
  <si>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</si>
  <si>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</si>
  <si>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</si>
  <si>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</si>
  <si>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</si>
  <si>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</si>
  <si>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</si>
  <si>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</si>
  <si>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</si>
  <si>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</si>
  <si>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</si>
  <si>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</si>
  <si>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</si>
  <si>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</si>
  <si>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</si>
  <si>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</si>
  <si>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</si>
  <si>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</si>
  <si>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</si>
  <si>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</si>
  <si>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</si>
  <si>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</si>
  <si>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</si>
  <si>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</si>
  <si>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</si>
  <si>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</si>
  <si>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</si>
  <si>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</si>
  <si>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</si>
  <si>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</si>
  <si>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</si>
  <si>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</si>
  <si>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</si>
  <si>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</si>
  <si>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</si>
  <si>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</si>
  <si>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</si>
  <si>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</si>
  <si>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</si>
  <si>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</si>
  <si>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</si>
  <si>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</si>
  <si>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</si>
  <si>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</si>
  <si>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</si>
  <si>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</si>
  <si>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</si>
  <si>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</si>
  <si>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</si>
  <si>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</si>
  <si>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</si>
  <si>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</si>
  <si>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</si>
  <si>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</si>
  <si>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</si>
  <si>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</si>
  <si>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</si>
  <si>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</si>
  <si>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</si>
  <si>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</si>
  <si>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</si>
  <si>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</si>
  <si>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</si>
  <si>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</si>
  <si>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</si>
  <si>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</si>
  <si>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</si>
  <si>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</si>
  <si>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</si>
  <si>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</si>
  <si>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</si>
  <si>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</si>
  <si>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</si>
  <si>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</si>
  <si>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</si>
  <si>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</si>
  <si>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</si>
  <si>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</si>
  <si>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</si>
  <si>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</si>
  <si>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</si>
  <si>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</si>
  <si>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</si>
  <si>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</si>
  <si>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</si>
  <si>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</si>
  <si>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</si>
  <si>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</si>
  <si>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</si>
  <si>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</si>
  <si>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</si>
  <si>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</si>
  <si>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</si>
  <si>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</si>
  <si>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</si>
  <si>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</si>
  <si>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</si>
  <si>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</si>
  <si>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</si>
  <si>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</si>
  <si>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</si>
  <si>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</si>
  <si>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</si>
  <si>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</si>
  <si>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</si>
  <si>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</si>
  <si>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</si>
  <si>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</si>
  <si>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</si>
  <si>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</si>
  <si>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</si>
  <si>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</si>
  <si>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</si>
  <si>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</si>
  <si>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</si>
  <si>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</si>
  <si>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</si>
  <si>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</si>
  <si>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</si>
  <si>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</si>
  <si>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</si>
  <si>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</si>
  <si>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</si>
  <si>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</si>
  <si>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</si>
  <si>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</si>
  <si>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</si>
  <si>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</si>
  <si>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</si>
  <si>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</si>
  <si>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</si>
  <si>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</si>
  <si>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</si>
  <si>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</si>
  <si>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</si>
  <si>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</si>
  <si>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</si>
  <si>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</si>
  <si>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</si>
  <si>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</si>
  <si>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</si>
  <si>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</si>
  <si>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</si>
  <si>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</si>
  <si>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</si>
  <si>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</si>
  <si>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</si>
  <si>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</si>
  <si>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</si>
  <si>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</si>
  <si>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</si>
  <si>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</si>
  <si>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</si>
  <si>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</si>
  <si>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</si>
  <si>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</si>
  <si>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</si>
  <si>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</si>
  <si>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</si>
  <si>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</si>
  <si>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</si>
  <si>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</si>
  <si>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</si>
  <si>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</si>
  <si>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</si>
  <si>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</si>
  <si>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</si>
  <si>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</si>
  <si>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</si>
  <si>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</si>
  <si>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</si>
  <si>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</si>
  <si>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</si>
  <si>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</si>
  <si>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</si>
  <si>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</si>
  <si>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</si>
  <si>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</si>
  <si>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</si>
  <si>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</si>
  <si>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</si>
  <si>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</si>
  <si>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</si>
  <si>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</si>
  <si>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</si>
  <si>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</si>
  <si>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</si>
  <si>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</si>
  <si>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</si>
  <si>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</si>
  <si>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</si>
  <si>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</si>
  <si>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</si>
  <si>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</si>
  <si>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</si>
  <si>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</si>
  <si>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</si>
  <si>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</si>
  <si>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</si>
  <si>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</si>
  <si>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</si>
  <si>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</si>
  <si>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</si>
  <si>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</si>
  <si>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</si>
  <si>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</si>
  <si>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</si>
  <si>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</si>
  <si>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</si>
  <si>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</si>
  <si>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</si>
  <si>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</si>
  <si>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</si>
  <si>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</si>
  <si>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</si>
  <si>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</si>
  <si>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</si>
  <si>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</si>
  <si>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</si>
  <si>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</si>
  <si>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</si>
  <si>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</si>
  <si>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</si>
  <si>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</si>
  <si>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</si>
  <si>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</si>
  <si>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</si>
  <si>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</si>
  <si>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</si>
  <si>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</si>
  <si>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</si>
  <si>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</si>
  <si>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</si>
  <si>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</si>
  <si>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</si>
  <si>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</si>
  <si>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</si>
  <si>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</si>
  <si>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</si>
  <si>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</si>
  <si>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</si>
  <si>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</si>
  <si>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</si>
  <si>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</si>
  <si>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</si>
  <si>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</si>
  <si>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</si>
  <si>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</si>
  <si>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</si>
  <si>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</si>
  <si>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</si>
  <si>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</si>
  <si>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</si>
  <si>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</si>
  <si>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</si>
  <si>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</si>
  <si>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</si>
  <si>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</si>
  <si>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</si>
  <si>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</si>
  <si>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</si>
  <si>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</si>
  <si>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</si>
  <si>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</si>
  <si>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</si>
  <si>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</si>
  <si>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</si>
  <si>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</si>
  <si>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</si>
  <si>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</si>
  <si>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</si>
  <si>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</si>
  <si>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</si>
  <si>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</si>
  <si>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</si>
  <si>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</si>
  <si>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</si>
  <si>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</si>
  <si>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</si>
  <si>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</si>
  <si>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</si>
  <si>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</si>
  <si>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</si>
  <si>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</si>
  <si>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</si>
  <si>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</si>
  <si>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</si>
  <si>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</si>
  <si>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</si>
  <si>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</si>
  <si>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</si>
  <si>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</si>
  <si>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</si>
  <si>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</si>
  <si>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</si>
  <si>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</si>
  <si>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</si>
  <si>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</si>
  <si>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</si>
  <si>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</si>
  <si>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</si>
  <si>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</si>
  <si>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</si>
  <si>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</si>
  <si>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</si>
  <si>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</si>
  <si>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</si>
  <si>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</si>
  <si>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</si>
  <si>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</si>
  <si>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</si>
  <si>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</si>
  <si>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</si>
  <si>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</si>
  <si>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</si>
  <si>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</si>
  <si>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</si>
  <si>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</si>
  <si>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</si>
  <si>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</si>
  <si>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</si>
  <si>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</si>
  <si>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</si>
  <si>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</si>
  <si>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</si>
  <si>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</si>
  <si>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</si>
  <si>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</si>
  <si>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</si>
  <si>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</si>
  <si>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</si>
  <si>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</si>
  <si>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</si>
  <si>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</si>
  <si>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</si>
  <si>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</si>
  <si>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</si>
  <si>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</si>
  <si>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</si>
  <si>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</si>
  <si>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</si>
  <si>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</si>
  <si>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</si>
  <si>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</si>
  <si>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</si>
  <si>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</si>
  <si>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</si>
  <si>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</si>
  <si>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</si>
  <si>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</si>
  <si>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</si>
  <si>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</si>
  <si>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</si>
  <si>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</si>
  <si>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</si>
  <si>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</si>
  <si>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</si>
  <si>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</si>
  <si>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</si>
  <si>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</si>
  <si>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</si>
  <si>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</si>
  <si>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</si>
  <si>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</si>
  <si>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</si>
  <si>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</si>
  <si>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</si>
  <si>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</si>
  <si>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</si>
  <si>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</si>
  <si>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</si>
  <si>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</si>
  <si>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</si>
  <si>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</si>
  <si>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</si>
  <si>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</si>
  <si>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</si>
  <si>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</si>
  <si>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</si>
  <si>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</si>
  <si>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</si>
  <si>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</si>
  <si>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</si>
  <si>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</si>
  <si>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</si>
  <si>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</si>
  <si>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</si>
  <si>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</si>
  <si>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</si>
  <si>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</si>
  <si>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</si>
  <si>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</si>
  <si>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</si>
  <si>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</si>
  <si>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</si>
  <si>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</si>
  <si>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</si>
  <si>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</si>
  <si>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</si>
  <si>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</si>
  <si>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</si>
  <si>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</si>
  <si>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</si>
  <si>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</si>
  <si>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</si>
  <si>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</si>
  <si>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</si>
  <si>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</si>
  <si>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</si>
  <si>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</si>
  <si>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</si>
  <si>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</si>
  <si>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</si>
  <si>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</si>
  <si>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</si>
  <si>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</si>
  <si>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</si>
  <si>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</si>
  <si>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</si>
  <si>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</si>
  <si>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</si>
  <si>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</si>
  <si>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</si>
  <si>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</si>
  <si>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</si>
  <si>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</si>
  <si>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</si>
  <si>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</si>
  <si>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</si>
  <si>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</si>
  <si>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</si>
  <si>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</si>
  <si>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</si>
  <si>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</si>
  <si>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</si>
  <si>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</si>
  <si>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</si>
  <si>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</si>
  <si>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</si>
  <si>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</si>
  <si>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</si>
  <si>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</si>
  <si>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</si>
  <si>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</si>
  <si>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</si>
  <si>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</si>
  <si>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</si>
  <si>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</si>
  <si>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</si>
  <si>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</si>
  <si>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</si>
  <si>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</si>
  <si>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</si>
  <si>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</si>
  <si>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</si>
  <si>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</si>
  <si>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</si>
  <si>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</si>
  <si>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</si>
  <si>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</si>
  <si>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</si>
  <si>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</si>
  <si>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</si>
  <si>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</si>
  <si>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</si>
  <si>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</si>
  <si>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</si>
  <si>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</si>
  <si>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</si>
  <si>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</si>
  <si>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</si>
  <si>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</si>
  <si>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</si>
  <si>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</si>
  <si>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</si>
  <si>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</si>
  <si>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</si>
  <si>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</si>
  <si>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</si>
  <si>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</si>
  <si>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</si>
  <si>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</si>
  <si>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</si>
  <si>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</si>
  <si>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</si>
  <si>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</si>
  <si>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</si>
  <si>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</si>
  <si>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</si>
  <si>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</si>
  <si>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</si>
  <si>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</si>
  <si>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</si>
  <si>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</si>
  <si>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</si>
  <si>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</si>
  <si>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</si>
  <si>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</si>
  <si>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</si>
  <si>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</si>
  <si>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</si>
  <si>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</si>
  <si>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</si>
  <si>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</si>
  <si>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</si>
  <si>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</si>
  <si>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</si>
  <si>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</si>
  <si>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</si>
  <si>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</si>
  <si>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</si>
  <si>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</si>
  <si>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</si>
  <si>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</si>
  <si>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</si>
  <si>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</si>
  <si>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</si>
  <si>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</si>
  <si>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</si>
  <si>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</si>
  <si>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</si>
  <si>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</si>
  <si>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</si>
  <si>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</si>
  <si>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</si>
  <si>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</si>
  <si>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</si>
  <si>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</si>
  <si>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</si>
  <si>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</si>
  <si>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</si>
  <si>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</si>
  <si>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</si>
  <si>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</si>
  <si>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</si>
  <si>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</si>
  <si>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</si>
  <si>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</si>
  <si>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</si>
  <si>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</si>
  <si>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</si>
  <si>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</si>
  <si>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</si>
  <si>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</si>
  <si>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</si>
  <si>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</si>
  <si>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</si>
  <si>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</si>
  <si>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</si>
  <si>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</si>
  <si>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</si>
  <si>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</si>
  <si>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</si>
  <si>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</si>
  <si>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</si>
  <si>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</si>
  <si>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</si>
  <si>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</si>
  <si>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</si>
  <si>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</si>
  <si>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</si>
  <si>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</si>
  <si>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</si>
  <si>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</si>
  <si>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</si>
  <si>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</si>
  <si>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</si>
  <si>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</si>
  <si>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</si>
  <si>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</si>
  <si>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</si>
  <si>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</si>
  <si>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</si>
  <si>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</si>
  <si>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</si>
  <si>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</si>
  <si>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</si>
  <si>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</si>
  <si>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</si>
  <si>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</si>
  <si>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</si>
  <si>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</si>
  <si>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</si>
  <si>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</si>
  <si>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</si>
  <si>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</si>
  <si>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</si>
  <si>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</si>
  <si>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</si>
  <si>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</si>
  <si>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</si>
  <si>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</si>
  <si>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</si>
  <si>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</si>
  <si>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</si>
  <si>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</si>
  <si>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</si>
  <si>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</si>
  <si>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</si>
  <si>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</si>
  <si>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</si>
  <si>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</si>
  <si>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</si>
  <si>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</si>
  <si>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</si>
  <si>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</si>
  <si>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</si>
  <si>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</si>
  <si>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</si>
  <si>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</si>
  <si>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</si>
  <si>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</si>
  <si>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</si>
  <si>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</si>
  <si>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</si>
  <si>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</si>
  <si>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</si>
  <si>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</si>
  <si>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</si>
  <si>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</si>
  <si>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</si>
  <si>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</si>
  <si>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</si>
  <si>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</si>
  <si>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</si>
  <si>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</si>
  <si>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</si>
  <si>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</si>
  <si>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</si>
  <si>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</si>
  <si>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</si>
  <si>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</si>
  <si>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</si>
  <si>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</si>
  <si>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</si>
  <si>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</si>
  <si>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</si>
  <si>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</si>
  <si>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</si>
  <si>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</si>
  <si>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</si>
  <si>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</si>
  <si>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</si>
  <si>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</si>
  <si>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</si>
  <si>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</si>
  <si>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</si>
  <si>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</si>
  <si>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</si>
  <si>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</si>
  <si>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</si>
  <si>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</si>
  <si>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</si>
  <si>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</si>
  <si>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</si>
  <si>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</si>
  <si>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</si>
  <si>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</si>
  <si>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</si>
  <si>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</si>
  <si>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</si>
  <si>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</si>
  <si>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</si>
  <si>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</si>
  <si>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</si>
  <si>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</si>
  <si>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</si>
  <si>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</si>
  <si>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</si>
  <si>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</si>
  <si>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</si>
  <si>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</si>
  <si>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</si>
  <si>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</si>
  <si>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</si>
  <si>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</si>
  <si>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</si>
  <si>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</si>
  <si>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</si>
  <si>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</si>
  <si>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</si>
  <si>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</si>
  <si>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</si>
  <si>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</si>
  <si>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</si>
  <si>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</si>
  <si>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</si>
  <si>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</si>
  <si>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</si>
  <si>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</si>
  <si>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</si>
  <si>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</si>
  <si>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</si>
  <si>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</si>
  <si>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</si>
  <si>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</si>
  <si>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</si>
  <si>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</si>
  <si>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</si>
  <si>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</si>
  <si>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</si>
  <si>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</si>
  <si>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</si>
  <si>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</si>
  <si>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</si>
  <si>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</si>
  <si>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</si>
  <si>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</si>
  <si>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</si>
  <si>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</si>
  <si>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</si>
  <si>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</si>
  <si>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</si>
  <si>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</si>
  <si>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</si>
  <si>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</si>
  <si>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</si>
  <si>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</si>
  <si>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</si>
  <si>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</si>
  <si>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</si>
  <si>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</si>
  <si>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</si>
  <si>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</si>
  <si>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</si>
  <si>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</si>
  <si>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</si>
  <si>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</si>
  <si>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</si>
  <si>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</si>
  <si>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</si>
  <si>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</si>
  <si>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</si>
  <si>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</si>
  <si>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</si>
  <si>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</si>
  <si>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</si>
  <si>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</si>
  <si>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</si>
  <si>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</si>
  <si>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</si>
  <si>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</si>
  <si>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</si>
  <si>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</si>
  <si>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</si>
  <si>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</si>
  <si>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</si>
  <si>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</si>
  <si>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</si>
  <si>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</si>
  <si>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</si>
  <si>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</si>
  <si>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</si>
  <si>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</si>
  <si>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</si>
  <si>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</si>
  <si>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</si>
  <si>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</si>
  <si>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</si>
  <si>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</si>
  <si>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</si>
  <si>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</si>
  <si>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</si>
  <si>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</si>
  <si>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</si>
  <si>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</si>
  <si>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</si>
  <si>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</si>
  <si>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</si>
  <si>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</si>
  <si>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</si>
  <si>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</si>
  <si>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</si>
  <si>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</si>
  <si>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</si>
  <si>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</si>
  <si>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</si>
  <si>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</si>
  <si>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</si>
  <si>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</si>
  <si>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</si>
  <si>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</si>
  <si>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</si>
  <si>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</si>
  <si>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</si>
  <si>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</si>
  <si>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</si>
  <si>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</si>
  <si>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</si>
  <si>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</si>
  <si>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</si>
  <si>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</si>
  <si>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</si>
  <si>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</si>
  <si>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</si>
  <si>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</si>
  <si>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</si>
  <si>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</si>
  <si>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</si>
  <si>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</si>
  <si>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</si>
  <si>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</si>
  <si>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</si>
  <si>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</si>
  <si>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</si>
  <si>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</si>
  <si>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</si>
  <si>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</si>
  <si>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</si>
  <si>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</si>
  <si>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</si>
  <si>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</si>
  <si>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</si>
  <si>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</si>
  <si>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</si>
  <si>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</si>
  <si>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</si>
  <si>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</si>
  <si>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</si>
  <si>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</si>
  <si>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</si>
  <si>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</si>
  <si>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</si>
  <si>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</si>
  <si>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</si>
  <si>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</si>
  <si>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</si>
  <si>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</si>
  <si>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</si>
  <si>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</si>
  <si>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</si>
  <si>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</si>
  <si>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</si>
  <si>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</si>
  <si>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</si>
  <si>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</si>
  <si>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</si>
  <si>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</si>
  <si>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</si>
  <si>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</si>
  <si>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</si>
  <si>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</si>
  <si>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</si>
  <si>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</si>
  <si>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</si>
  <si>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</si>
  <si>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</si>
  <si>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</si>
  <si>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</si>
  <si>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</si>
  <si>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</si>
  <si>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</si>
  <si>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</si>
  <si>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</si>
  <si>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</si>
  <si>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</si>
  <si>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</si>
  <si>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</si>
  <si>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</si>
  <si>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</si>
  <si>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</si>
  <si>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</si>
  <si>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</si>
  <si>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</si>
  <si>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</si>
  <si>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</si>
  <si>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</si>
  <si>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</si>
  <si>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</si>
  <si>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</si>
  <si>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</si>
  <si>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</si>
  <si>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</si>
  <si>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</si>
  <si>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</si>
  <si>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</si>
  <si>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</si>
  <si>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</si>
  <si>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</si>
  <si>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</si>
  <si>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</si>
  <si>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</si>
  <si>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</si>
  <si>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</si>
  <si>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</si>
  <si>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</si>
  <si>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</si>
  <si>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</si>
  <si>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</si>
  <si>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</si>
  <si>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</si>
  <si>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</si>
  <si>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</si>
  <si>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</si>
  <si>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</si>
  <si>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</si>
  <si>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</si>
  <si>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</si>
  <si>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</si>
  <si>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</si>
  <si>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</si>
  <si>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</si>
  <si>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</si>
  <si>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</si>
  <si>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</si>
  <si>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</si>
  <si>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</si>
  <si>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</si>
  <si>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</si>
  <si>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</si>
  <si>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</si>
  <si>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</si>
  <si>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</si>
  <si>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</si>
  <si>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</si>
  <si>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</si>
  <si>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</si>
  <si>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</si>
  <si>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</si>
  <si>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</si>
  <si>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</si>
  <si>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</si>
  <si>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</si>
  <si>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</si>
  <si>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</si>
  <si>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</si>
  <si>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</si>
  <si>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</si>
  <si>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</si>
  <si>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</si>
  <si>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</si>
  <si>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</si>
  <si>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</si>
  <si>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</si>
  <si>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</si>
  <si>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</si>
  <si>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</si>
  <si>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</si>
  <si>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</si>
  <si>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</si>
  <si>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</si>
  <si>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</si>
  <si>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</si>
  <si>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</si>
  <si>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</si>
  <si>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</si>
  <si>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</si>
  <si>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</si>
  <si>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</si>
  <si>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</si>
  <si>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</si>
  <si>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</si>
  <si>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</si>
  <si>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</si>
  <si>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</si>
  <si>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</si>
  <si>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</si>
  <si>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</si>
  <si>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</si>
  <si>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</si>
  <si>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</si>
  <si>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</si>
  <si>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</si>
  <si>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</si>
  <si>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</si>
  <si>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</si>
  <si>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</si>
  <si>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</si>
  <si>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</si>
  <si>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</si>
  <si>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</si>
  <si>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</si>
  <si>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</si>
  <si>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</si>
  <si>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</si>
  <si>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</si>
  <si>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</si>
  <si>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</si>
  <si>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</si>
  <si>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</si>
  <si>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</si>
  <si>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</si>
  <si>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</si>
  <si>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</si>
  <si>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</si>
  <si>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</si>
  <si>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</si>
  <si>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</si>
  <si>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</si>
  <si>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</si>
  <si>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</si>
  <si>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</si>
  <si>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</si>
  <si>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</si>
  <si>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</si>
  <si>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</si>
  <si>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</si>
  <si>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</si>
  <si>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</si>
  <si>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</si>
  <si>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</si>
  <si>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</si>
  <si>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</si>
  <si>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</si>
  <si>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</si>
  <si>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</si>
  <si>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</si>
  <si>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</si>
  <si>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</si>
  <si>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</si>
  <si>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</si>
  <si>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</si>
  <si>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</si>
  <si>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</si>
  <si>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</si>
  <si>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</si>
  <si>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</si>
  <si>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</si>
  <si>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</si>
  <si>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</si>
  <si>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</si>
  <si>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</si>
  <si>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</si>
  <si>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</si>
  <si>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</si>
  <si>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</si>
  <si>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</si>
  <si>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</si>
  <si>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</si>
  <si>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</si>
  <si>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</si>
  <si>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</si>
  <si>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</si>
  <si>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</si>
  <si>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</si>
  <si>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</si>
  <si>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</si>
  <si>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</si>
  <si>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</si>
  <si>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</si>
  <si>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</si>
  <si>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</si>
  <si>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</si>
  <si>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</si>
  <si>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</si>
  <si>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</si>
  <si>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</si>
  <si>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</si>
  <si>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</si>
  <si>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</si>
  <si>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</si>
  <si>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</si>
  <si>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</si>
  <si>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</si>
  <si>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</si>
  <si>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</si>
  <si>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</si>
  <si>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</si>
  <si>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</si>
  <si>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</si>
  <si>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</si>
  <si>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</si>
  <si>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</si>
  <si>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</si>
  <si>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</si>
  <si>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</si>
  <si>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</si>
  <si>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</si>
  <si>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</si>
  <si>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</si>
  <si>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</si>
  <si>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</si>
  <si>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</si>
  <si>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</si>
  <si>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</si>
  <si>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</si>
  <si>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</si>
  <si>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</si>
  <si>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</si>
  <si>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</si>
  <si>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</si>
  <si>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</si>
  <si>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</si>
  <si>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</si>
  <si>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</si>
  <si>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</si>
  <si>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</si>
  <si>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</si>
  <si>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</si>
  <si>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</si>
  <si>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</si>
  <si>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</si>
  <si>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</si>
  <si>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</si>
  <si>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</si>
  <si>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</si>
  <si>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</si>
  <si>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</si>
  <si>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</si>
  <si>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</si>
  <si>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</si>
  <si>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</si>
  <si>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</si>
  <si>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</si>
  <si>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</si>
  <si>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</si>
  <si>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</si>
  <si>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</si>
  <si>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</si>
  <si>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</si>
  <si>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</si>
  <si>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</si>
  <si>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</si>
  <si>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</si>
  <si>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</si>
  <si>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</si>
  <si>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</si>
  <si>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</si>
  <si>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</si>
  <si>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</si>
  <si>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</si>
  <si>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</si>
  <si>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</si>
  <si>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</si>
  <si>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</si>
  <si>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</si>
  <si>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</si>
  <si>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</si>
  <si>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</si>
  <si>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</si>
  <si>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</si>
  <si>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</si>
  <si>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</si>
  <si>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</si>
  <si>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</si>
  <si>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</si>
  <si>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</si>
  <si>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</si>
  <si>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</si>
  <si>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</si>
  <si>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</si>
  <si>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</si>
  <si>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</si>
  <si>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</si>
  <si>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</si>
  <si>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</si>
  <si>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</si>
  <si>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</si>
  <si>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</si>
  <si>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</si>
  <si>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</si>
  <si>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</si>
  <si>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</si>
  <si>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</si>
  <si>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</si>
  <si>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</si>
  <si>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</si>
  <si>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</si>
  <si>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</si>
  <si>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</si>
  <si>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</si>
  <si>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</si>
  <si>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</si>
  <si>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</si>
  <si>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</si>
  <si>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</si>
  <si>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</si>
  <si>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</si>
  <si>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</si>
  <si>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</si>
  <si>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</si>
  <si>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</si>
  <si>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</si>
  <si>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</si>
  <si>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</si>
  <si>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</si>
  <si>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</si>
  <si>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</si>
  <si>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</si>
  <si>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</si>
  <si>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</si>
  <si>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</si>
  <si>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</si>
  <si>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</si>
  <si>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</si>
  <si>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</si>
  <si>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</si>
  <si>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</si>
  <si>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</si>
  <si>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</si>
  <si>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</si>
  <si>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</si>
  <si>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</si>
  <si>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</si>
  <si>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</si>
  <si>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</si>
  <si>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</si>
  <si>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</si>
  <si>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</si>
  <si>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</si>
  <si>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</si>
  <si>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</si>
  <si>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</si>
  <si>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</si>
  <si>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</si>
  <si>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</si>
  <si>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</si>
  <si>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</si>
  <si>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</si>
  <si>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</si>
  <si>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</si>
  <si>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</si>
  <si>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</si>
  <si>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</si>
  <si>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</si>
  <si>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</si>
  <si>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</si>
  <si>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</si>
  <si>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</si>
  <si>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</si>
  <si>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</si>
  <si>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</si>
  <si>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</si>
  <si>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</si>
  <si>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</si>
  <si>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</si>
  <si>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</si>
  <si>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</si>
  <si>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</si>
  <si>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</si>
  <si>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</si>
  <si>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</si>
  <si>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</si>
  <si>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</si>
  <si>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</si>
  <si>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</si>
  <si>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</si>
  <si>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</si>
  <si>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</si>
  <si>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</si>
  <si>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</si>
  <si>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</si>
  <si>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</si>
  <si>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</si>
  <si>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</si>
  <si>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</si>
  <si>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</si>
  <si>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</si>
  <si>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</si>
  <si>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</si>
  <si>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</si>
  <si>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</si>
  <si>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</si>
  <si>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</si>
  <si>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</si>
  <si>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</si>
  <si>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</si>
  <si>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</si>
  <si>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</si>
  <si>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</si>
  <si>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</si>
  <si>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</si>
  <si>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</si>
  <si>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</si>
  <si>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</si>
  <si>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</si>
  <si>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</si>
  <si>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</si>
  <si>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</si>
  <si>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</si>
  <si>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</si>
  <si>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</si>
  <si>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</si>
  <si>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</si>
  <si>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</si>
  <si>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</si>
  <si>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</si>
  <si>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</si>
  <si>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</si>
  <si>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</si>
  <si>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</si>
  <si>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</si>
  <si>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</si>
  <si>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</si>
  <si>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</si>
  <si>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</si>
  <si>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</si>
  <si>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</si>
  <si>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</si>
  <si>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</si>
  <si>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</si>
  <si>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</si>
  <si>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</si>
  <si>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</si>
  <si>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</si>
  <si>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</si>
  <si>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</si>
  <si>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</si>
  <si>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</si>
  <si>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</si>
  <si>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</si>
  <si>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</si>
  <si>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</si>
  <si>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</si>
  <si>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</si>
  <si>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</si>
  <si>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</si>
  <si>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</si>
  <si>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</si>
  <si>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</si>
  <si>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</si>
  <si>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</si>
  <si>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</si>
  <si>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</si>
  <si>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</si>
  <si>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</si>
  <si>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</si>
  <si>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</si>
  <si>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</si>
  <si>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</si>
  <si>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</si>
  <si>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</si>
  <si>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</si>
  <si>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</si>
  <si>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</si>
  <si>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</si>
  <si>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</si>
  <si>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</si>
  <si>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</si>
  <si>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</si>
  <si>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</si>
  <si>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</si>
  <si>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</si>
  <si>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</si>
  <si>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</si>
  <si>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</si>
  <si>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</si>
  <si>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</si>
  <si>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</si>
  <si>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</si>
  <si>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</si>
  <si>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</si>
  <si>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</si>
  <si>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</si>
  <si>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</si>
  <si>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</si>
  <si>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</si>
  <si>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</si>
  <si>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</si>
  <si>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</si>
  <si>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</si>
  <si>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</si>
  <si>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</si>
  <si>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</si>
  <si>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</si>
  <si>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</si>
  <si>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</si>
  <si>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</si>
  <si>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</si>
  <si>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</si>
  <si>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</si>
  <si>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</si>
  <si>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</si>
  <si>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</si>
  <si>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</si>
  <si>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</si>
  <si>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</si>
  <si>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</si>
  <si>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</si>
  <si>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</si>
  <si>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</si>
  <si>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</si>
  <si>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</si>
  <si>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</si>
  <si>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</si>
  <si>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</si>
  <si>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</si>
  <si>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</si>
  <si>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</si>
  <si>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</si>
  <si>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</si>
  <si>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</si>
  <si>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</si>
  <si>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</si>
  <si>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</si>
  <si>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</si>
  <si>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</si>
  <si>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</si>
  <si>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</si>
  <si>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</si>
  <si>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</si>
  <si>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</si>
  <si>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</si>
  <si>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</si>
  <si>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</si>
  <si>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</si>
  <si>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</si>
  <si>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</si>
  <si>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</si>
  <si>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</si>
  <si>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</si>
  <si>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</si>
  <si>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</si>
  <si>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</si>
  <si>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</si>
  <si>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</si>
  <si>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</si>
  <si>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</si>
  <si>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</si>
  <si>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</si>
  <si>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</si>
  <si>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</si>
  <si>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</si>
  <si>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</si>
  <si>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</si>
  <si>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</si>
  <si>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</si>
  <si>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</si>
  <si>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</si>
  <si>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</si>
  <si>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</si>
  <si>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</si>
  <si>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</si>
  <si>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</si>
  <si>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</si>
  <si>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</si>
  <si>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</si>
  <si>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</si>
  <si>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</si>
  <si>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</si>
  <si>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</si>
  <si>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</si>
  <si>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</si>
  <si>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</si>
  <si>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</si>
  <si>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</si>
  <si>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</si>
  <si>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</si>
  <si>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</si>
  <si>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</si>
  <si>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</si>
  <si>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</si>
  <si>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</si>
  <si>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</si>
  <si>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</si>
  <si>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</si>
  <si>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</si>
  <si>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</si>
  <si>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</si>
  <si>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</si>
  <si>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</si>
  <si>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</si>
  <si>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</si>
  <si>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</si>
  <si>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</si>
  <si>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</si>
  <si>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</si>
  <si>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</si>
  <si>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</si>
  <si>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</si>
  <si>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</si>
  <si>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</si>
  <si>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</si>
  <si>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</si>
  <si>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</si>
  <si>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</si>
  <si>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</si>
  <si>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</si>
  <si>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</si>
  <si>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</si>
  <si>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</si>
  <si>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</si>
  <si>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</si>
  <si>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</si>
  <si>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</si>
  <si>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</si>
  <si>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</si>
  <si>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</si>
  <si>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</si>
  <si>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</si>
  <si>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</si>
  <si>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</si>
  <si>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</si>
  <si>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</si>
  <si>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</si>
  <si>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</si>
  <si>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</si>
  <si>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</si>
  <si>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</si>
  <si>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</si>
  <si>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</si>
  <si>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</si>
  <si>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</si>
  <si>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</si>
  <si>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</si>
  <si>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</si>
  <si>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</si>
  <si>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</si>
  <si>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</si>
  <si>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</si>
  <si>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</si>
  <si>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</si>
  <si>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</si>
  <si>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</si>
  <si>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</si>
  <si>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</si>
  <si>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</si>
  <si>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</si>
  <si>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</si>
  <si>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</si>
  <si>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</si>
  <si>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</si>
  <si>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</si>
  <si>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</si>
  <si>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</si>
  <si>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</si>
  <si>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</si>
  <si>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</si>
  <si>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</si>
  <si>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</si>
  <si>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</si>
  <si>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</si>
  <si>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</si>
  <si>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</si>
  <si>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</si>
  <si>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</si>
  <si>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</si>
  <si>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</si>
  <si>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</si>
  <si>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</si>
  <si>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</si>
  <si>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</si>
  <si>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</si>
  <si>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</si>
  <si>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</si>
  <si>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</si>
  <si>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</si>
  <si>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</si>
  <si>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</si>
  <si>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</si>
  <si>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</si>
  <si>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</si>
  <si>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</si>
  <si>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</si>
  <si>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</si>
  <si>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</si>
  <si>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</si>
  <si>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</si>
  <si>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</si>
  <si>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</si>
  <si>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</si>
  <si>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</si>
  <si>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</si>
  <si>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</si>
  <si>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</si>
  <si>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</si>
  <si>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</si>
  <si>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</si>
  <si>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</si>
  <si>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</si>
  <si>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</si>
  <si>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</si>
  <si>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</si>
  <si>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</si>
  <si>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</si>
  <si>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</si>
  <si>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</si>
  <si>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</si>
  <si>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</si>
  <si>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</si>
  <si>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</si>
  <si>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</si>
  <si>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</si>
  <si>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</si>
  <si>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</si>
  <si>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</si>
  <si>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</si>
  <si>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</si>
  <si>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</si>
  <si>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</si>
  <si>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</si>
  <si>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</si>
  <si>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</si>
  <si>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</si>
  <si>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</si>
  <si>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</si>
  <si>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</si>
  <si>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</si>
  <si>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</si>
  <si>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</si>
  <si>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</si>
  <si>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</si>
  <si>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</si>
  <si>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</si>
  <si>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</si>
  <si>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</si>
  <si>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</si>
  <si>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</si>
  <si>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</si>
  <si>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</si>
  <si>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</si>
  <si>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</si>
  <si>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</si>
  <si>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</si>
  <si>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</si>
  <si>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</si>
  <si>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</si>
  <si>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</si>
  <si>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</si>
  <si>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</si>
  <si>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</si>
  <si>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</si>
  <si>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</si>
  <si>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</si>
  <si>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</si>
  <si>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</si>
  <si>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</si>
  <si>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</si>
  <si>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</si>
  <si>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</si>
  <si>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</si>
  <si>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</si>
  <si>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</si>
  <si>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</si>
  <si>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</si>
  <si>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</si>
  <si>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</si>
  <si>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</si>
  <si>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</si>
  <si>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</si>
  <si>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</si>
  <si>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</si>
  <si>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</si>
  <si>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</si>
  <si>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</si>
  <si>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</si>
  <si>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</si>
  <si>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</si>
  <si>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</si>
  <si>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</si>
  <si>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</si>
  <si>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</si>
  <si>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</si>
  <si>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</si>
  <si>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</si>
  <si>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</si>
  <si>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</si>
  <si>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</si>
  <si>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</si>
  <si>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</si>
  <si>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</si>
  <si>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</si>
  <si>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</si>
  <si>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</si>
  <si>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</si>
  <si>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</si>
  <si>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</si>
  <si>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</si>
  <si>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</si>
  <si>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</si>
  <si>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</si>
  <si>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</si>
  <si>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</si>
  <si>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</si>
  <si>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</si>
  <si>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</si>
  <si>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</si>
  <si>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</si>
  <si>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</si>
  <si>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</si>
  <si>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</si>
  <si>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</si>
  <si>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</si>
  <si>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</si>
  <si>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</si>
  <si>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</si>
  <si>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</si>
  <si>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</si>
  <si>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</si>
  <si>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</si>
  <si>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</si>
  <si>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</si>
  <si>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</si>
  <si>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</si>
  <si>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</si>
  <si>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</si>
  <si>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</si>
  <si>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</si>
  <si>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</si>
  <si>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</si>
  <si>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</si>
  <si>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</si>
  <si>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</si>
  <si>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</si>
  <si>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</si>
  <si>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</si>
  <si>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</si>
  <si>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</si>
  <si>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</si>
  <si>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</si>
  <si>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</si>
  <si>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</si>
  <si>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</si>
  <si>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</si>
  <si>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</si>
  <si>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</si>
  <si>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</si>
  <si>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</si>
  <si>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</si>
  <si>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</si>
  <si>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</si>
  <si>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</si>
  <si>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</si>
  <si>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</si>
  <si>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</si>
  <si>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</si>
  <si>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</si>
  <si>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</si>
  <si>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</si>
  <si>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</si>
  <si>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</si>
  <si>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</si>
  <si>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</si>
  <si>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</si>
  <si>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</si>
  <si>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</si>
  <si>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</si>
  <si>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</si>
  <si>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</si>
  <si>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</si>
  <si>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</si>
  <si>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</si>
  <si>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</si>
  <si>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</si>
  <si>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</si>
  <si>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</si>
  <si>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</si>
  <si>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</si>
  <si>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</si>
  <si>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</si>
  <si>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</si>
  <si>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</si>
  <si>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</si>
  <si>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</si>
  <si>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</si>
  <si>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</si>
  <si>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</si>
  <si>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</si>
  <si>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</si>
  <si>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</si>
  <si>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</si>
  <si>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</si>
  <si>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</si>
  <si>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</si>
  <si>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</si>
  <si>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</si>
  <si>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</si>
  <si>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</si>
  <si>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</si>
  <si>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</si>
  <si>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</si>
  <si>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</si>
  <si>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</si>
  <si>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</si>
  <si>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</si>
  <si>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</si>
  <si>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</si>
  <si>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</si>
  <si>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</si>
  <si>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</si>
  <si>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</si>
  <si>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</si>
  <si>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</si>
  <si>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</si>
  <si>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</si>
  <si>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</si>
  <si>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</si>
  <si>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</si>
  <si>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</si>
  <si>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</si>
  <si>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</si>
  <si>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</si>
  <si>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</si>
  <si>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</si>
  <si>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</si>
  <si>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</si>
  <si>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</si>
  <si>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</si>
  <si>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</si>
  <si>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</si>
  <si>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</si>
  <si>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</si>
  <si>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</si>
  <si>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</si>
  <si>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</si>
  <si>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</si>
  <si>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</si>
  <si>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</si>
  <si>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</si>
  <si>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</si>
  <si>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</si>
  <si>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</si>
  <si>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</si>
  <si>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</si>
  <si>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</si>
  <si>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</si>
  <si>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</si>
  <si>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</si>
  <si>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</si>
  <si>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</si>
  <si>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</si>
  <si>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</si>
  <si>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</si>
  <si>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</si>
  <si>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</si>
  <si>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</si>
  <si>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</si>
  <si>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</si>
  <si>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</si>
  <si>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</si>
  <si>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</si>
  <si>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</si>
  <si>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</si>
  <si>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</si>
  <si>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</si>
  <si>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</si>
  <si>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</si>
  <si>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</si>
  <si>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</si>
  <si>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</si>
  <si>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</si>
  <si>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</si>
  <si>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</si>
  <si>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</si>
  <si>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</si>
  <si>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</si>
  <si>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</si>
  <si>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</si>
  <si>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</si>
  <si>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</si>
  <si>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</si>
  <si>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</si>
  <si>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</si>
  <si>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</si>
  <si>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</si>
  <si>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</si>
  <si>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</si>
  <si>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</si>
  <si>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</si>
  <si>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</si>
  <si>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</si>
  <si>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</si>
  <si>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</si>
  <si>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</si>
  <si>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</si>
  <si>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</si>
  <si>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</si>
  <si>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</si>
  <si>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</si>
  <si>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</si>
  <si>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</si>
  <si>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</si>
  <si>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</si>
  <si>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</si>
  <si>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</si>
  <si>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</si>
  <si>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</si>
  <si>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</si>
  <si>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</si>
  <si>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</si>
  <si>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</si>
  <si>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</si>
  <si>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</si>
  <si>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</si>
  <si>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</si>
  <si>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</si>
  <si>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</si>
  <si>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</si>
  <si>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</si>
  <si>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</si>
  <si>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</si>
  <si>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</si>
  <si>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</si>
  <si>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</si>
  <si>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</si>
  <si>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</si>
  <si>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</si>
  <si>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</si>
  <si>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</si>
  <si>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</si>
  <si>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</si>
  <si>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</si>
  <si>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</si>
  <si>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</si>
  <si>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</si>
  <si>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</si>
  <si>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</si>
  <si>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</si>
  <si>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</si>
  <si>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</si>
  <si>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</si>
  <si>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</si>
  <si>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</si>
  <si>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</si>
  <si>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</si>
  <si>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</si>
  <si>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</si>
  <si>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</si>
  <si>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</si>
  <si>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</si>
  <si>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</si>
  <si>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</si>
  <si>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</si>
  <si>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</si>
  <si>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</si>
  <si>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</si>
  <si>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</si>
  <si>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</si>
  <si>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</si>
  <si>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</si>
  <si>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</si>
  <si>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</si>
  <si>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</si>
  <si>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</si>
  <si>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</si>
  <si>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</si>
  <si>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</si>
  <si>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</si>
  <si>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</si>
  <si>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</si>
  <si>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</si>
  <si>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</si>
  <si>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</si>
  <si>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</si>
  <si>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</si>
  <si>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</si>
  <si>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</si>
  <si>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</si>
  <si>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</si>
  <si>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</si>
  <si>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</si>
  <si>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</si>
  <si>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</si>
  <si>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</si>
  <si>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</si>
  <si>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</si>
  <si>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</si>
  <si>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</si>
  <si>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</si>
  <si>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</si>
  <si>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</si>
  <si>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</si>
  <si>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</si>
  <si>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</si>
  <si>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</si>
  <si>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</si>
  <si>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</si>
  <si>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</si>
  <si>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</si>
  <si>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</si>
  <si>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</si>
  <si>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</si>
  <si>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</si>
  <si>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</si>
  <si>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</si>
  <si>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</si>
  <si>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</si>
  <si>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</si>
  <si>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</si>
  <si>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</si>
  <si>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</si>
  <si>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</si>
  <si>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</si>
  <si>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</si>
  <si>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</si>
  <si>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</si>
  <si>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</si>
  <si>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</si>
  <si>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</si>
  <si>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</si>
  <si>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</si>
  <si>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</si>
  <si>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</si>
  <si>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</si>
  <si>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</si>
  <si>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</si>
  <si>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</si>
  <si>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</si>
  <si>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</si>
  <si>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</si>
  <si>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</si>
  <si>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</si>
  <si>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</si>
  <si>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</si>
  <si>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</si>
  <si>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</si>
  <si>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</si>
  <si>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</si>
  <si>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</si>
  <si>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</si>
  <si>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</si>
  <si>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</si>
  <si>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</si>
  <si>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</si>
  <si>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</si>
  <si>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</si>
  <si>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</si>
  <si>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</si>
  <si>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</si>
  <si>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</si>
  <si>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</si>
  <si>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</si>
  <si>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</si>
  <si>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</si>
  <si>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</si>
  <si>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</si>
  <si>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</si>
  <si>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</si>
  <si>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</si>
  <si>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</si>
  <si>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</si>
  <si>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</si>
  <si>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</si>
  <si>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</si>
  <si>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</si>
  <si>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</si>
  <si>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</si>
  <si>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</si>
  <si>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</si>
  <si>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</si>
  <si>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</si>
  <si>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</si>
  <si>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</si>
  <si>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</si>
  <si>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</si>
  <si>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</si>
  <si>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</si>
  <si>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</si>
  <si>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</si>
  <si>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</si>
  <si>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</si>
  <si>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</si>
  <si>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</si>
  <si>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</si>
  <si>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</si>
  <si>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</si>
  <si>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</si>
  <si>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</si>
  <si>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</si>
  <si>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</si>
  <si>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</si>
  <si>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</si>
  <si>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</si>
  <si>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</si>
  <si>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</si>
  <si>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</si>
  <si>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</si>
  <si>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</si>
  <si>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</si>
  <si>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</si>
  <si>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</si>
  <si>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</si>
  <si>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</si>
  <si>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</si>
  <si>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</si>
  <si>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</si>
  <si>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</si>
  <si>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</si>
  <si>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</si>
  <si>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</si>
  <si>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</si>
  <si>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</si>
  <si>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</si>
  <si>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</si>
  <si>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</si>
  <si>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</si>
  <si>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</si>
  <si>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</si>
  <si>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</si>
  <si>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</si>
  <si>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</si>
  <si>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</si>
  <si>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</si>
  <si>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</si>
  <si>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</si>
  <si>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</si>
  <si>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</si>
  <si>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</si>
  <si>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</si>
  <si>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</si>
  <si>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</si>
  <si>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</si>
  <si>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</si>
  <si>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</si>
  <si>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</si>
  <si>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</si>
  <si>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</si>
  <si>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</si>
  <si>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</si>
  <si>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</si>
  <si>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</si>
  <si>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</si>
  <si>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</si>
  <si>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</si>
  <si>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</si>
  <si>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</si>
  <si>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</si>
  <si>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</si>
  <si>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</si>
  <si>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</si>
  <si>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</si>
  <si>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</si>
  <si>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</si>
  <si>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</si>
  <si>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</si>
  <si>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</si>
  <si>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</si>
  <si>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</si>
  <si>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</si>
  <si>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</si>
  <si>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</si>
  <si>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</si>
  <si>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</si>
  <si>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</si>
  <si>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</si>
  <si>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</si>
  <si>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</si>
  <si>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</si>
  <si>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</si>
  <si>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</si>
  <si>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</si>
  <si>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</si>
  <si>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</si>
  <si>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</si>
  <si>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</si>
  <si>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</si>
  <si>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</si>
  <si>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</si>
  <si>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</si>
  <si>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</si>
  <si>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</si>
  <si>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</si>
  <si>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</si>
  <si>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</si>
  <si>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</si>
  <si>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</si>
  <si>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</si>
  <si>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</si>
  <si>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</si>
  <si>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</si>
  <si>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</si>
  <si>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</si>
  <si>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</si>
  <si>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</si>
  <si>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</si>
  <si>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</si>
  <si>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</si>
  <si>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</si>
  <si>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</si>
  <si>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</si>
  <si>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</si>
  <si>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</si>
  <si>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</si>
  <si>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</si>
  <si>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</si>
  <si>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</si>
  <si>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</si>
  <si>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</si>
  <si>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</si>
  <si>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</si>
  <si>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</si>
  <si>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</si>
  <si>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</si>
  <si>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</si>
  <si>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</si>
  <si>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</si>
  <si>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</si>
  <si>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</si>
  <si>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</si>
  <si>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</si>
  <si>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</si>
  <si>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</si>
  <si>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</si>
  <si>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</si>
  <si>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</si>
  <si>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</si>
  <si>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</si>
  <si>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</si>
  <si>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</si>
  <si>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</si>
  <si>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</si>
  <si>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</si>
  <si>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</si>
  <si>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</si>
  <si>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</si>
  <si>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</si>
  <si>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</si>
  <si>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</si>
  <si>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</si>
  <si>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</si>
  <si>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</si>
  <si>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</si>
  <si>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</si>
  <si>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</si>
  <si>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</si>
  <si>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</si>
  <si>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</si>
  <si>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</si>
  <si>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</si>
  <si>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</si>
  <si>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</si>
  <si>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</si>
  <si>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</si>
  <si>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</si>
  <si>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</si>
  <si>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</si>
  <si>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</si>
  <si>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</si>
  <si>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</si>
  <si>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</si>
  <si>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</si>
  <si>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</si>
  <si>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</si>
  <si>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</si>
  <si>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</si>
  <si>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</si>
  <si>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</si>
  <si>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</si>
  <si>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</si>
  <si>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</si>
  <si>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</si>
  <si>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</si>
  <si>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</si>
  <si>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</si>
  <si>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</si>
  <si>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</si>
  <si>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</si>
  <si>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</si>
  <si>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</si>
  <si>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</si>
  <si>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</si>
  <si>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</si>
  <si>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</si>
  <si>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</si>
  <si>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</si>
  <si>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</si>
  <si>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</si>
  <si>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</si>
  <si>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</si>
  <si>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</si>
  <si>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</si>
  <si>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</si>
  <si>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</si>
  <si>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</si>
  <si>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</si>
  <si>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</si>
  <si>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</si>
  <si>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</si>
  <si>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</si>
  <si>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</si>
  <si>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</si>
  <si>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</si>
  <si>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</si>
  <si>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</si>
  <si>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</si>
  <si>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</si>
  <si>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</si>
  <si>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</si>
  <si>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</si>
  <si>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</si>
  <si>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</si>
  <si>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</si>
  <si>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</si>
  <si>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</si>
  <si>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</si>
  <si>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</si>
  <si>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</si>
  <si>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</si>
  <si>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</si>
  <si>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</si>
  <si>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</si>
  <si>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</si>
  <si>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</si>
  <si>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</si>
  <si>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</si>
  <si>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</si>
  <si>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</si>
  <si>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</si>
  <si>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</si>
  <si>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</si>
  <si>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</si>
  <si>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</si>
  <si>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</si>
  <si>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</si>
  <si>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</si>
  <si>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</si>
  <si>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</si>
  <si>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</si>
  <si>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</si>
  <si>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</si>
  <si>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</si>
  <si>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</si>
  <si>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</si>
  <si>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</si>
  <si>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</si>
  <si>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</si>
  <si>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</si>
  <si>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</si>
  <si>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</si>
  <si>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</si>
  <si>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</si>
  <si>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</si>
  <si>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</si>
  <si>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</si>
  <si>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</si>
  <si>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</si>
  <si>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</si>
  <si>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</si>
  <si>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</si>
  <si>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</si>
  <si>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</si>
  <si>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</si>
  <si>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</si>
  <si>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</si>
  <si>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</si>
  <si>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</si>
  <si>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</si>
  <si>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</si>
  <si>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</si>
  <si>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</si>
  <si>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</si>
  <si>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</si>
  <si>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</si>
  <si>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</si>
  <si>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</si>
  <si>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</si>
  <si>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</si>
  <si>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</si>
  <si>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</si>
  <si>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</si>
  <si>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</si>
  <si>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</si>
  <si>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</si>
  <si>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</si>
  <si>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</si>
  <si>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</si>
  <si>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</si>
  <si>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</si>
  <si>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</si>
  <si>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</si>
  <si>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</si>
  <si>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</si>
  <si>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</si>
  <si>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</si>
  <si>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</si>
  <si>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</si>
  <si>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</si>
  <si>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</si>
  <si>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</si>
  <si>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</si>
  <si>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</si>
  <si>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</si>
  <si>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</si>
  <si>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</si>
  <si>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</si>
  <si>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</si>
  <si>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</si>
  <si>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</si>
  <si>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</si>
  <si>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</si>
  <si>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</si>
  <si>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</si>
  <si>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</si>
  <si>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</si>
  <si>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</si>
  <si>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</si>
  <si>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</si>
  <si>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</si>
  <si>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</si>
  <si>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</si>
  <si>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</si>
  <si>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</si>
  <si>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</si>
  <si>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</si>
  <si>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</si>
  <si>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</si>
  <si>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</si>
  <si>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</si>
  <si>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</si>
  <si>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</si>
  <si>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</si>
  <si>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</si>
  <si>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</si>
  <si>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</si>
  <si>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</si>
  <si>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</si>
  <si>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</si>
  <si>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</si>
  <si>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</si>
  <si>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</si>
  <si>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</si>
  <si>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</si>
  <si>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</si>
  <si>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</si>
  <si>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</si>
  <si>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</si>
  <si>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</si>
  <si>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</si>
  <si>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</si>
  <si>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</si>
  <si>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</si>
  <si>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</si>
  <si>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</si>
  <si>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</si>
  <si>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</si>
  <si>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</si>
  <si>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</si>
  <si>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</si>
  <si>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</si>
  <si>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</si>
  <si>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</si>
  <si>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</si>
  <si>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</si>
  <si>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</si>
  <si>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</si>
  <si>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</si>
  <si>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</si>
  <si>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</si>
  <si>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</si>
  <si>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</si>
  <si>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</si>
  <si>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</si>
  <si>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</si>
  <si>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</si>
  <si>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</si>
  <si>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</si>
  <si>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</si>
  <si>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</si>
  <si>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</si>
  <si>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</si>
  <si>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</si>
  <si>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</si>
  <si>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</si>
  <si>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</si>
  <si>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</si>
  <si>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</si>
  <si>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</si>
  <si>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</si>
  <si>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</si>
  <si>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</si>
  <si>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</si>
  <si>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</si>
  <si>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</si>
  <si>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</si>
  <si>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</si>
  <si>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</si>
  <si>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</si>
  <si>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</si>
  <si>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</si>
  <si>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</si>
  <si>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</si>
  <si>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</si>
  <si>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</si>
  <si>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</si>
  <si>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</si>
  <si>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</si>
  <si>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</si>
  <si>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</si>
  <si>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</si>
  <si>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</si>
  <si>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</si>
  <si>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</si>
  <si>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</si>
  <si>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</si>
  <si>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</si>
  <si>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</si>
  <si>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</si>
  <si>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</si>
  <si>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</si>
  <si>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</si>
  <si>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</si>
  <si>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</si>
  <si>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</si>
  <si>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</si>
  <si>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</si>
  <si>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</si>
  <si>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</si>
  <si>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</si>
  <si>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</si>
  <si>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</si>
  <si>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</si>
  <si>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</si>
  <si>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</si>
  <si>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</si>
  <si>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</si>
  <si>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</si>
  <si>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</si>
  <si>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</si>
  <si>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</si>
  <si>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</si>
  <si>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</si>
  <si>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</si>
  <si>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</si>
  <si>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</si>
  <si>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</si>
  <si>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</si>
  <si>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</si>
  <si>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</si>
  <si>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</si>
  <si>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</si>
  <si>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</si>
  <si>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</si>
  <si>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</si>
  <si>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</si>
  <si>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</si>
  <si>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</si>
  <si>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</si>
  <si>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</si>
  <si>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</si>
  <si>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</si>
  <si>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</si>
  <si>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</si>
  <si>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</si>
  <si>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</si>
  <si>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</si>
  <si>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</si>
  <si>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</si>
  <si>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</si>
  <si>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</si>
  <si>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</si>
  <si>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</si>
  <si>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</si>
  <si>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</si>
  <si>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</si>
  <si>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</si>
  <si>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</si>
  <si>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</si>
  <si>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</si>
  <si>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</si>
  <si>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</si>
  <si>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</si>
  <si>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</si>
  <si>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</si>
  <si>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</si>
  <si>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</si>
  <si>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</si>
  <si>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</si>
  <si>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</si>
  <si>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</si>
  <si>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</si>
  <si>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</si>
  <si>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</si>
  <si>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</si>
  <si>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</si>
  <si>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</si>
  <si>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</si>
  <si>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</si>
  <si>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</si>
  <si>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</si>
  <si>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</si>
  <si>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</si>
  <si>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</si>
  <si>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</si>
  <si>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</si>
  <si>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</si>
  <si>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</si>
  <si>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</si>
  <si>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</si>
  <si>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</si>
  <si>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</si>
  <si>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</si>
  <si>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</si>
  <si>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</si>
  <si>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</si>
  <si>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</si>
  <si>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</si>
  <si>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</si>
  <si>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</si>
  <si>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</si>
  <si>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</si>
  <si>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</si>
  <si>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</si>
  <si>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</si>
  <si>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</si>
  <si>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</si>
  <si>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</si>
  <si>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</si>
  <si>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</si>
  <si>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</si>
  <si>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</si>
  <si>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</si>
  <si>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</si>
  <si>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</si>
  <si>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</si>
  <si>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</si>
  <si>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</si>
  <si>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</si>
  <si>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</si>
  <si>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</si>
  <si>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</si>
  <si>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</si>
  <si>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</si>
  <si>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</si>
  <si>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</si>
  <si>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</si>
  <si>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</si>
  <si>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</si>
  <si>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</si>
  <si>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</si>
  <si>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</si>
  <si>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</si>
  <si>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</si>
  <si>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</si>
  <si>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</si>
  <si>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</si>
  <si>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</si>
  <si>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</si>
  <si>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</si>
  <si>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</si>
  <si>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</si>
  <si>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</si>
  <si>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</si>
  <si>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</si>
  <si>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</si>
  <si>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</si>
  <si>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</si>
  <si>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</si>
  <si>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</si>
  <si>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</si>
  <si>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</si>
  <si>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</si>
  <si>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</si>
  <si>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</si>
  <si>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</si>
  <si>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</si>
  <si>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</si>
  <si>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</si>
  <si>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</si>
  <si>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</si>
  <si>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</si>
  <si>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</si>
  <si>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</si>
  <si>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</si>
  <si>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</si>
  <si>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</si>
  <si>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</si>
  <si>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</si>
  <si>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</si>
  <si>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</si>
  <si>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</si>
  <si>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</si>
  <si>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</si>
  <si>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</si>
  <si>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</si>
  <si>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</si>
  <si>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</si>
  <si>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</si>
  <si>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</si>
  <si>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</si>
  <si>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</si>
  <si>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</si>
  <si>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</si>
  <si>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</si>
  <si>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</si>
  <si>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</si>
  <si>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</si>
  <si>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</si>
  <si>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</si>
  <si>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</si>
  <si>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</si>
  <si>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</si>
  <si>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</si>
  <si>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</si>
  <si>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</si>
  <si>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</si>
  <si>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</si>
  <si>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</si>
  <si>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</si>
  <si>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</si>
  <si>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</si>
  <si>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</si>
  <si>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</si>
  <si>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</si>
  <si>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</si>
  <si>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</si>
  <si>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</si>
  <si>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</si>
  <si>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</si>
  <si>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</si>
  <si>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</si>
  <si>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</si>
  <si>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</si>
  <si>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</si>
  <si>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</si>
  <si>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</si>
  <si>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</si>
  <si>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</si>
  <si>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</si>
  <si>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</si>
  <si>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</si>
  <si>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</si>
  <si>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</si>
  <si>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</si>
  <si>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</si>
  <si>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</si>
  <si>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</si>
  <si>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</si>
  <si>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</si>
  <si>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</si>
  <si>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</si>
  <si>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</si>
  <si>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</si>
  <si>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</si>
  <si>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</si>
  <si>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</si>
  <si>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</si>
  <si>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</si>
  <si>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</si>
  <si>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</si>
  <si>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</si>
  <si>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</si>
  <si>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</si>
  <si>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</si>
  <si>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</si>
  <si>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</si>
  <si>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</si>
  <si>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</si>
  <si>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</si>
  <si>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</si>
  <si>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</si>
  <si>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</si>
  <si>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</si>
  <si>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</si>
  <si>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</si>
  <si>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</si>
  <si>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</si>
  <si>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</si>
  <si>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</si>
  <si>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</si>
  <si>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</si>
  <si>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</si>
  <si>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</si>
  <si>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</si>
  <si>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</si>
  <si>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</si>
  <si>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</si>
  <si>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</si>
  <si>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</si>
  <si>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</si>
  <si>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</si>
  <si>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</si>
  <si>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</si>
  <si>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</si>
  <si>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</si>
  <si>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</si>
  <si>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</si>
  <si>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</si>
  <si>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</si>
  <si>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</si>
  <si>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</si>
  <si>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</si>
  <si>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</si>
  <si>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</si>
  <si>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</si>
  <si>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</si>
  <si>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</si>
  <si>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</si>
  <si>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</si>
  <si>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</si>
  <si>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</si>
  <si>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</si>
  <si>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</si>
  <si>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</si>
  <si>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</si>
  <si>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</si>
  <si>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</si>
  <si>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</si>
  <si>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</si>
  <si>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</si>
  <si>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</si>
  <si>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</si>
  <si>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</si>
  <si>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</si>
  <si>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</si>
  <si>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</si>
  <si>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</si>
  <si>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</si>
  <si>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</si>
  <si>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</si>
  <si>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</si>
  <si>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</si>
  <si>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</si>
  <si>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</si>
  <si>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</si>
  <si>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</si>
  <si>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</si>
  <si>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</si>
  <si>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</si>
  <si>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</si>
  <si>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</si>
  <si>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</si>
  <si>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</si>
  <si>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</si>
  <si>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</si>
  <si>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</si>
  <si>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</si>
  <si>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</si>
  <si>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</si>
  <si>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</si>
  <si>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</si>
  <si>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</si>
  <si>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</si>
  <si>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</si>
  <si>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</si>
  <si>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</si>
  <si>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</si>
  <si>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</si>
  <si>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</si>
  <si>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</si>
  <si>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</si>
  <si>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</si>
  <si>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</si>
  <si>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</si>
  <si>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</si>
  <si>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</si>
  <si>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</si>
  <si>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</si>
  <si>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</si>
  <si>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</si>
  <si>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</si>
  <si>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</si>
  <si>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</si>
  <si>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</si>
  <si>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</si>
  <si>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</si>
  <si>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</si>
  <si>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</si>
  <si>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</si>
  <si>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</si>
  <si>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</si>
  <si>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</si>
  <si>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</si>
  <si>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</si>
  <si>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</si>
  <si>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</si>
  <si>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</si>
  <si>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</si>
  <si>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</si>
  <si>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</si>
  <si>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</si>
  <si>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</si>
  <si>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</si>
  <si>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</si>
  <si>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</si>
  <si>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</si>
  <si>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</si>
  <si>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</si>
  <si>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</si>
  <si>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</si>
  <si>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</si>
  <si>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</si>
  <si>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</si>
  <si>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</si>
  <si>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</si>
  <si>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</si>
  <si>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</si>
  <si>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</si>
  <si>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</si>
  <si>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</si>
  <si>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</si>
  <si>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</si>
  <si>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</si>
  <si>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</si>
  <si>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</si>
  <si>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</si>
  <si>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</si>
  <si>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</si>
  <si>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</si>
  <si>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</si>
  <si>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</si>
  <si>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</si>
  <si>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</si>
  <si>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</si>
  <si>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</si>
  <si>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</si>
  <si>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</si>
  <si>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</si>
  <si>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</si>
  <si>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</si>
  <si>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</si>
  <si>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</si>
  <si>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</si>
  <si>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</si>
  <si>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</si>
  <si>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</si>
  <si>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</si>
  <si>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</si>
  <si>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</si>
  <si>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</si>
  <si>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</si>
  <si>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</si>
  <si>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</si>
  <si>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</si>
  <si>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</si>
  <si>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</si>
  <si>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</si>
  <si>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</si>
  <si>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</si>
  <si>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</si>
  <si>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</si>
  <si>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</si>
  <si>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</si>
  <si>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</si>
  <si>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</si>
  <si>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</si>
  <si>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</si>
  <si>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</si>
  <si>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</si>
  <si>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</si>
  <si>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</si>
  <si>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</si>
  <si>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</si>
  <si>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</si>
  <si>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</si>
  <si>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</si>
  <si>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</si>
  <si>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</si>
  <si>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</si>
  <si>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</si>
  <si>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</si>
  <si>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</si>
  <si>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</si>
  <si>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</si>
  <si>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</si>
  <si>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</si>
  <si>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</si>
  <si>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</si>
  <si>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</si>
  <si>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</si>
  <si>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</si>
  <si>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</si>
  <si>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</si>
  <si>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</si>
  <si>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</si>
  <si>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</si>
  <si>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</si>
  <si>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</si>
  <si>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</si>
  <si>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</si>
  <si>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</si>
  <si>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</si>
  <si>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</si>
  <si>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</si>
  <si>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</si>
  <si>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</si>
  <si>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</si>
  <si>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</si>
  <si>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</si>
  <si>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</si>
  <si>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</si>
  <si>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</si>
  <si>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</si>
  <si>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</si>
  <si>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</si>
  <si>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</si>
  <si>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</si>
  <si>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</si>
  <si>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</si>
  <si>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</si>
  <si>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</si>
  <si>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</si>
  <si>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</si>
  <si>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</si>
  <si>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</si>
  <si>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</si>
  <si>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</si>
  <si>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</si>
  <si>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</si>
  <si>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</si>
  <si>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</si>
  <si>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</si>
  <si>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</si>
  <si>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</si>
  <si>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</si>
  <si>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</si>
  <si>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</si>
  <si>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</si>
  <si>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</si>
  <si>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</si>
  <si>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</si>
  <si>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</si>
  <si>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</si>
  <si>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</si>
  <si>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</si>
  <si>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</si>
  <si>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</si>
  <si>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</si>
  <si>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</si>
  <si>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</si>
  <si>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</si>
  <si>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</si>
  <si>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</si>
  <si>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</si>
  <si>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</si>
  <si>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</si>
  <si>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</si>
  <si>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</si>
  <si>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</si>
  <si>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</si>
  <si>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</si>
  <si>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</si>
  <si>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</si>
  <si>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</si>
  <si>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</si>
  <si>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</si>
  <si>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</si>
  <si>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</si>
  <si>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</si>
  <si>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</si>
  <si>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</si>
  <si>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</si>
  <si>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</si>
  <si>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</si>
  <si>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</si>
  <si>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</si>
  <si>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</si>
  <si>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</si>
  <si>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</si>
  <si>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</si>
  <si>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</si>
  <si>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</si>
  <si>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</si>
  <si>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</si>
  <si>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</si>
  <si>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</si>
  <si>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</si>
  <si>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</si>
  <si>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</si>
  <si>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</si>
  <si>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</si>
  <si>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</si>
  <si>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</si>
  <si>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</si>
  <si>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</si>
  <si>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</si>
  <si>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</si>
  <si>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</si>
  <si>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</si>
  <si>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</si>
  <si>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</si>
  <si>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</si>
  <si>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</si>
  <si>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</si>
  <si>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</si>
  <si>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</si>
  <si>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</si>
  <si>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</si>
  <si>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</si>
  <si>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</si>
  <si>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</si>
  <si>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</si>
  <si>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</si>
  <si>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</si>
  <si>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</si>
  <si>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</si>
  <si>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</si>
  <si>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</si>
  <si>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</si>
  <si>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</si>
  <si>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</si>
  <si>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</si>
  <si>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</si>
  <si>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</si>
  <si>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</si>
  <si>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</si>
  <si>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</si>
  <si>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</si>
  <si>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</si>
  <si>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</si>
  <si>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</si>
  <si>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</si>
  <si>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</si>
  <si>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</si>
  <si>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</si>
  <si>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</si>
  <si>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</si>
  <si>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</si>
  <si>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</si>
  <si>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</si>
  <si>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</si>
  <si>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</si>
  <si>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</si>
  <si>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</si>
  <si>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</si>
  <si>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</si>
  <si>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</si>
  <si>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</si>
  <si>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</si>
  <si>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</si>
  <si>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</si>
  <si>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</si>
  <si>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</si>
  <si>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</si>
  <si>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</si>
  <si>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</si>
  <si>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</si>
  <si>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</si>
  <si>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</si>
  <si>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</si>
  <si>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</si>
  <si>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</si>
  <si>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</si>
  <si>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</si>
  <si>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</si>
  <si>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</si>
  <si>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</si>
  <si>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</si>
  <si>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</si>
  <si>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</si>
  <si>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</si>
  <si>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</si>
  <si>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</si>
  <si>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</si>
  <si>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</si>
  <si>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</si>
  <si>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</si>
  <si>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</si>
  <si>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</si>
  <si>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</si>
  <si>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</si>
  <si>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</si>
  <si>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</si>
  <si>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</si>
  <si>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</si>
  <si>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</si>
  <si>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</si>
  <si>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</si>
  <si>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</si>
  <si>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</si>
  <si>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</si>
  <si>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</si>
  <si>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</si>
  <si>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</si>
  <si>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</si>
  <si>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</si>
  <si>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</si>
  <si>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</si>
  <si>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</si>
  <si>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</si>
  <si>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</si>
  <si>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</si>
  <si>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</si>
  <si>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</si>
  <si>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</si>
  <si>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</si>
  <si>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</si>
  <si>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</si>
  <si>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</si>
  <si>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</si>
  <si>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</si>
  <si>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</si>
  <si>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</si>
  <si>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</si>
  <si>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</si>
  <si>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</si>
  <si>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</si>
  <si>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</si>
  <si>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</si>
  <si>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</si>
  <si>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</si>
  <si>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</si>
  <si>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</si>
  <si>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</si>
  <si>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</si>
  <si>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</si>
  <si>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</si>
  <si>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</si>
  <si>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</si>
  <si>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</si>
  <si>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</si>
  <si>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</si>
  <si>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</si>
  <si>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</si>
  <si>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</si>
  <si>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</si>
  <si>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</si>
  <si>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</si>
  <si>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</si>
  <si>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</si>
  <si>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</si>
  <si>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</si>
  <si>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</si>
  <si>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</si>
  <si>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</si>
  <si>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</si>
  <si>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</si>
  <si>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</si>
  <si>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</si>
  <si>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</si>
  <si>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</si>
  <si>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</si>
  <si>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</si>
  <si>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</si>
  <si>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</si>
  <si>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</si>
  <si>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</si>
  <si>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</si>
  <si>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</si>
  <si>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</si>
  <si>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</si>
  <si>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</si>
  <si>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</si>
  <si>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</si>
  <si>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</si>
  <si>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</si>
  <si>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</si>
  <si>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</si>
  <si>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</si>
  <si>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</si>
  <si>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</si>
  <si>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</si>
  <si>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</si>
  <si>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</si>
  <si>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</si>
  <si>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</si>
  <si>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</si>
  <si>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</si>
  <si>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</si>
  <si>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</si>
  <si>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</si>
  <si>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</si>
  <si>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</si>
  <si>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</si>
  <si>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</si>
  <si>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</si>
  <si>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</si>
  <si>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</si>
  <si>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</si>
  <si>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</si>
  <si>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</si>
  <si>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</si>
  <si>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</si>
  <si>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</si>
  <si>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</si>
  <si>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</si>
  <si>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</si>
  <si>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</si>
  <si>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</si>
  <si>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</si>
  <si>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</si>
  <si>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</si>
  <si>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</si>
  <si>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</si>
  <si>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</si>
  <si>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</si>
  <si>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</si>
  <si>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</si>
  <si>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</si>
  <si>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</si>
  <si>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</si>
  <si>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</si>
  <si>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</si>
  <si>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</si>
  <si>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</si>
  <si>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</si>
  <si>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</si>
  <si>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</si>
  <si>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</si>
  <si>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</si>
  <si>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</si>
  <si>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</si>
  <si>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</si>
  <si>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</si>
  <si>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</si>
  <si>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</si>
  <si>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</si>
  <si>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</si>
  <si>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</si>
  <si>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</si>
  <si>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</si>
  <si>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</si>
  <si>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</si>
  <si>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</si>
  <si>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</si>
  <si>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</si>
  <si>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</si>
  <si>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</si>
  <si>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</si>
  <si>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</si>
  <si>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</si>
  <si>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</si>
  <si>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</si>
  <si>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</si>
  <si>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</si>
  <si>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</si>
  <si>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</si>
  <si>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</si>
  <si>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</si>
  <si>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</si>
  <si>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</si>
  <si>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</si>
  <si>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</si>
  <si>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</si>
  <si>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</si>
  <si>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</si>
  <si>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</si>
  <si>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</si>
  <si>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</si>
  <si>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</si>
  <si>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</si>
  <si>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</si>
  <si>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</si>
  <si>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</si>
  <si>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</si>
  <si>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</si>
  <si>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</si>
  <si>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</si>
  <si>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</si>
  <si>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</si>
  <si>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</si>
  <si>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</si>
  <si>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</si>
  <si>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</si>
  <si>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</si>
  <si>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</si>
  <si>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</si>
  <si>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</si>
  <si>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</si>
  <si>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</si>
  <si>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</si>
  <si>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</si>
  <si>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</si>
  <si>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</si>
  <si>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</si>
  <si>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</si>
  <si>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</si>
  <si>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</si>
  <si>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</si>
  <si>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</si>
  <si>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</si>
  <si>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</si>
  <si>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</si>
  <si>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</si>
  <si>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</si>
  <si>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</si>
  <si>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</si>
  <si>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</si>
  <si>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</si>
  <si>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</si>
  <si>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</si>
  <si>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</si>
  <si>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</si>
  <si>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</si>
  <si>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</si>
  <si>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</si>
  <si>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</si>
  <si>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</si>
  <si>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</si>
  <si>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</si>
  <si>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</si>
  <si>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</si>
  <si>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</si>
  <si>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</si>
  <si>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</si>
  <si>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</si>
  <si>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</si>
  <si>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</si>
  <si>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</si>
  <si>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</si>
  <si>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</si>
  <si>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</si>
  <si>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</si>
  <si>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</si>
  <si>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</si>
  <si>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</si>
  <si>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</si>
  <si>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</si>
  <si>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</si>
  <si>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</si>
  <si>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</si>
  <si>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</si>
  <si>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</si>
  <si>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</si>
  <si>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</si>
  <si>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</si>
  <si>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</si>
  <si>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</si>
  <si>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</si>
  <si>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</si>
  <si>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</si>
  <si>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</si>
  <si>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</si>
  <si>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</si>
  <si>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</si>
  <si>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</si>
  <si>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</si>
  <si>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</si>
  <si>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</si>
  <si>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</si>
  <si>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</si>
  <si>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</si>
  <si>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</si>
  <si>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</si>
  <si>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</si>
  <si>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</si>
  <si>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</si>
  <si>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</si>
  <si>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</si>
  <si>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</si>
  <si>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</si>
  <si>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</si>
  <si>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</si>
  <si>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</si>
  <si>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</si>
  <si>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</si>
  <si>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</si>
  <si>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</si>
  <si>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</si>
  <si>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</si>
  <si>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</si>
  <si>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</si>
  <si>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</si>
  <si>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</si>
  <si>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</si>
  <si>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</si>
  <si>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</si>
  <si>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</si>
  <si>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</si>
  <si>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</si>
  <si>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</si>
  <si>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</si>
  <si>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</si>
  <si>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</si>
  <si>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</si>
  <si>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</si>
  <si>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</si>
  <si>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</si>
  <si>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</si>
  <si>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</si>
  <si>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</si>
  <si>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</si>
  <si>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</si>
  <si>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</si>
  <si>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</si>
  <si>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</si>
  <si>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</si>
  <si>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</si>
  <si>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</si>
  <si>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</si>
  <si>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</si>
  <si>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</si>
  <si>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</si>
  <si>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</si>
  <si>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</si>
  <si>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</si>
  <si>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</si>
  <si>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</si>
  <si>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</si>
  <si>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</si>
  <si>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</si>
  <si>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</si>
  <si>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</si>
  <si>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</si>
  <si>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</si>
  <si>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</si>
  <si>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</si>
  <si>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</si>
  <si>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</si>
  <si>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</si>
  <si>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</si>
  <si>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</si>
  <si>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</si>
  <si>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</si>
  <si>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</si>
  <si>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</si>
  <si>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</si>
  <si>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</si>
  <si>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</si>
  <si>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</si>
  <si>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</si>
  <si>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</si>
  <si>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</si>
  <si>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</si>
  <si>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</si>
  <si>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</si>
  <si>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</si>
  <si>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</si>
  <si>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</si>
  <si>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</si>
  <si>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</si>
  <si>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</si>
  <si>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</si>
  <si>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</si>
  <si>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</si>
  <si>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</si>
  <si>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</si>
  <si>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</si>
  <si>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</si>
  <si>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</si>
  <si>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</si>
  <si>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</si>
  <si>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</si>
  <si>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</si>
  <si>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</si>
  <si>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</si>
  <si>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</si>
  <si>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</si>
  <si>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</si>
  <si>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</si>
  <si>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</si>
  <si>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</si>
  <si>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</si>
  <si>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</si>
  <si>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</si>
  <si>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</si>
  <si>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</si>
  <si>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</si>
  <si>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</si>
  <si>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</si>
  <si>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</si>
  <si>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</si>
  <si>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</si>
  <si>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</si>
  <si>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</si>
  <si>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</si>
  <si>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</si>
  <si>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</si>
  <si>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</si>
  <si>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</si>
  <si>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</si>
  <si>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</si>
  <si>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</si>
  <si>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</si>
  <si>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</si>
  <si>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</si>
  <si>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</si>
  <si>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</si>
  <si>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</si>
  <si>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</si>
  <si>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</si>
  <si>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</si>
  <si>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</si>
  <si>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</si>
  <si>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</si>
  <si>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</si>
  <si>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</si>
  <si>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</si>
  <si>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</si>
  <si>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</si>
  <si>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</si>
  <si>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</si>
  <si>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</si>
  <si>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</si>
  <si>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</si>
  <si>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</si>
  <si>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</si>
  <si>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</si>
  <si>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</si>
  <si>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</si>
  <si>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</si>
  <si>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</si>
  <si>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</si>
  <si>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</si>
  <si>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</si>
  <si>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</si>
  <si>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</si>
  <si>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</si>
  <si>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</si>
  <si>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</si>
  <si>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</si>
  <si>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</si>
  <si>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</si>
  <si>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</si>
  <si>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</si>
  <si>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</si>
  <si>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</si>
  <si>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</si>
  <si>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</si>
  <si>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</si>
  <si>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</si>
  <si>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</si>
  <si>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</si>
  <si>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</si>
  <si>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</si>
  <si>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</si>
  <si>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</si>
  <si>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</si>
  <si>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</si>
  <si>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</si>
  <si>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</si>
  <si>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</si>
  <si>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</si>
  <si>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</si>
  <si>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</si>
  <si>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</si>
  <si>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</si>
  <si>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</si>
  <si>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</si>
  <si>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</si>
  <si>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</si>
  <si>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</si>
  <si>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</si>
  <si>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</si>
  <si>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</si>
  <si>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</si>
  <si>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</si>
  <si>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</si>
  <si>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</si>
  <si>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</si>
  <si>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</si>
  <si>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</si>
  <si>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</si>
  <si>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</si>
  <si>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</si>
  <si>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</si>
  <si>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</si>
  <si>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</si>
  <si>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</si>
  <si>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</si>
  <si>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</si>
  <si>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</si>
  <si>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</si>
  <si>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</si>
  <si>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</si>
  <si>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</si>
  <si>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</si>
  <si>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</si>
  <si>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</si>
  <si>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</si>
  <si>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</si>
  <si>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</si>
  <si>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</si>
  <si>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</si>
  <si>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</si>
  <si>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</si>
  <si>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</si>
  <si>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</si>
  <si>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</si>
  <si>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</si>
  <si>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</si>
  <si>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</si>
  <si>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</si>
  <si>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</si>
  <si>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</si>
  <si>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</si>
  <si>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</si>
  <si>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</si>
  <si>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</si>
  <si>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</si>
  <si>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</si>
  <si>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</si>
  <si>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</si>
  <si>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</si>
  <si>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</si>
  <si>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</si>
  <si>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</si>
  <si>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</si>
  <si>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</si>
  <si>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</si>
  <si>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</si>
  <si>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</si>
  <si>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</si>
  <si>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</si>
  <si>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</si>
  <si>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</si>
  <si>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</si>
  <si>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</si>
  <si>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</si>
  <si>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</si>
  <si>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</si>
  <si>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</si>
  <si>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</si>
  <si>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</si>
  <si>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</si>
  <si>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</si>
  <si>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</si>
  <si>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</si>
  <si>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</si>
  <si>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</si>
  <si>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</si>
  <si>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</si>
  <si>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</si>
  <si>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</si>
  <si>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</si>
  <si>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</si>
  <si>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</si>
  <si>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</si>
  <si>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</si>
  <si>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</si>
  <si>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</si>
  <si>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</si>
  <si>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</si>
  <si>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</si>
  <si>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</si>
  <si>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</si>
  <si>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</si>
  <si>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</si>
  <si>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</si>
  <si>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</si>
  <si>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</si>
  <si>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</si>
  <si>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</si>
  <si>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</si>
  <si>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</si>
  <si>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</si>
  <si>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</si>
  <si>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</si>
  <si>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</si>
  <si>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</si>
  <si>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</si>
  <si>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</si>
  <si>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</si>
  <si>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</si>
  <si>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</si>
  <si>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</si>
  <si>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</si>
  <si>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</si>
  <si>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</si>
  <si>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</si>
  <si>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</si>
  <si>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</si>
  <si>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</si>
  <si>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</si>
  <si>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</si>
  <si>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</si>
  <si>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</si>
  <si>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</si>
  <si>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</si>
  <si>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</si>
  <si>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</si>
  <si>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</si>
  <si>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</si>
  <si>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</si>
  <si>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</si>
  <si>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</si>
  <si>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</si>
  <si>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</si>
  <si>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</si>
  <si>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</si>
  <si>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</si>
  <si>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</si>
  <si>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</si>
  <si>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</si>
  <si>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</si>
  <si>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</si>
  <si>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</si>
  <si>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</si>
  <si>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</si>
  <si>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</si>
  <si>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</si>
  <si>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</si>
  <si>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</si>
  <si>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</si>
  <si>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</si>
  <si>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</si>
  <si>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</si>
  <si>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</si>
  <si>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</si>
  <si>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</si>
  <si>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</si>
  <si>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</si>
  <si>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</si>
  <si>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</si>
  <si>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</si>
  <si>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</si>
  <si>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</si>
  <si>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</si>
  <si>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</si>
  <si>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</si>
  <si>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</si>
  <si>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</si>
  <si>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</si>
  <si>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</si>
  <si>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</si>
  <si>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</si>
  <si>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</si>
  <si>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</si>
  <si>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</si>
  <si>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</si>
  <si>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</si>
  <si>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</si>
  <si>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</si>
  <si>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</si>
  <si>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</si>
  <si>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</si>
  <si>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</si>
  <si>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</si>
  <si>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</si>
  <si>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</si>
  <si>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</si>
  <si>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</si>
  <si>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</si>
  <si>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</si>
  <si>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</si>
  <si>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</si>
  <si>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</si>
  <si>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</si>
  <si>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</si>
  <si>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</si>
  <si>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</si>
  <si>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</si>
  <si>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</si>
  <si>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</si>
  <si>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</si>
  <si>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</si>
  <si>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</si>
  <si>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</si>
  <si>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</si>
  <si>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</si>
  <si>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</si>
  <si>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</si>
  <si>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</si>
  <si>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</si>
  <si>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</si>
  <si>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</si>
  <si>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</si>
  <si>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</si>
  <si>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</si>
  <si>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</si>
  <si>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</si>
  <si>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</si>
  <si>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</si>
  <si>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</si>
  <si>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</si>
  <si>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</si>
  <si>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</si>
  <si>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</si>
  <si>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</si>
  <si>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</si>
  <si>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</si>
  <si>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</si>
  <si>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</si>
  <si>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</si>
  <si>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</si>
  <si>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</si>
  <si>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</si>
  <si>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</si>
  <si>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</si>
  <si>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</si>
  <si>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</si>
  <si>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</si>
  <si>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</si>
  <si>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</si>
  <si>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</si>
  <si>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</si>
  <si>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</si>
  <si>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</si>
  <si>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</si>
  <si>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</si>
  <si>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</si>
  <si>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</si>
  <si>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</si>
  <si>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</si>
  <si>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</si>
  <si>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</si>
  <si>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</si>
  <si>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</si>
  <si>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</si>
  <si>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</si>
  <si>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</si>
  <si>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</si>
  <si>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</si>
  <si>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</si>
  <si>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</si>
  <si>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</si>
  <si>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</si>
  <si>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</si>
  <si>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</si>
  <si>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</si>
  <si>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</si>
  <si>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</si>
  <si>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</si>
  <si>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</si>
  <si>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</si>
  <si>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</si>
  <si>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</si>
  <si>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</si>
  <si>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</si>
  <si>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</si>
  <si>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</si>
  <si>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</si>
  <si>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</si>
  <si>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</si>
  <si>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</si>
  <si>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</si>
  <si>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</si>
  <si>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</si>
  <si>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</si>
  <si>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</si>
  <si>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</si>
  <si>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</si>
  <si>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</si>
  <si>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</si>
  <si>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</si>
  <si>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</si>
  <si>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</si>
  <si>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</si>
  <si>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</si>
  <si>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</si>
  <si>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</si>
  <si>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</si>
  <si>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</si>
  <si>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</si>
  <si>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</si>
  <si>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</si>
  <si>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</si>
  <si>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</si>
  <si>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</si>
  <si>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</si>
  <si>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</si>
  <si>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</si>
  <si>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</si>
  <si>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</si>
  <si>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</si>
  <si>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</si>
  <si>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</si>
  <si>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</si>
  <si>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</si>
  <si>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</si>
  <si>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</si>
  <si>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</si>
  <si>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</si>
  <si>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</si>
  <si>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</si>
  <si>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</si>
  <si>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</si>
  <si>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</si>
  <si>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</si>
  <si>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</si>
  <si>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</si>
  <si>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</si>
  <si>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</si>
  <si>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</si>
  <si>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</si>
  <si>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</si>
  <si>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</si>
  <si>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</si>
  <si>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</si>
  <si>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</si>
  <si>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</si>
  <si>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</si>
  <si>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</si>
  <si>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</si>
  <si>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</si>
  <si>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</si>
  <si>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</si>
  <si>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</si>
  <si>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</si>
  <si>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</si>
  <si>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</si>
  <si>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</si>
  <si>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</si>
  <si>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</si>
  <si>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</si>
  <si>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</si>
  <si>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</si>
  <si>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</si>
  <si>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</si>
  <si>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</si>
  <si>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</si>
  <si>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</si>
  <si>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</si>
  <si>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</si>
  <si>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</si>
  <si>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</si>
  <si>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</si>
  <si>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</si>
  <si>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</si>
  <si>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</si>
  <si>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</si>
  <si>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</si>
  <si>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</si>
  <si>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</si>
  <si>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</si>
  <si>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</si>
  <si>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</si>
  <si>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</si>
  <si>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</si>
  <si>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</si>
  <si>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</si>
  <si>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</si>
  <si>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</si>
  <si>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</si>
  <si>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</si>
  <si>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</si>
  <si>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</si>
  <si>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</si>
  <si>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</si>
  <si>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</si>
  <si>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</si>
  <si>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</si>
  <si>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</si>
  <si>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</si>
  <si>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</si>
  <si>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</si>
  <si>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</si>
  <si>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</si>
  <si>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</si>
  <si>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</si>
  <si>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</si>
  <si>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</si>
  <si>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</si>
  <si>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</si>
  <si>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</si>
  <si>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</si>
  <si>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</si>
  <si>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</si>
  <si>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</si>
  <si>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</si>
  <si>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</si>
  <si>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</si>
  <si>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</si>
  <si>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</si>
  <si>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</si>
  <si>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</si>
  <si>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</si>
  <si>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</si>
  <si>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</si>
  <si>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</si>
  <si>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</si>
  <si>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</si>
  <si>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</si>
  <si>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</si>
  <si>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</si>
  <si>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</si>
  <si>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</si>
  <si>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</si>
  <si>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</si>
  <si>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</si>
  <si>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</si>
  <si>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</si>
  <si>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</si>
  <si>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</si>
  <si>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</si>
  <si>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</si>
  <si>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</si>
  <si>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</si>
  <si>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</si>
  <si>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</si>
  <si>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</si>
  <si>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</si>
  <si>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</si>
  <si>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</si>
  <si>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</si>
  <si>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</si>
  <si>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</si>
  <si>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</si>
  <si>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</si>
  <si>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</si>
  <si>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</si>
  <si>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</si>
  <si>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</si>
  <si>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</si>
  <si>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</si>
  <si>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</si>
  <si>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</si>
  <si>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</si>
  <si>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</si>
  <si>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</si>
  <si>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</si>
  <si>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</si>
  <si>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</si>
  <si>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</si>
  <si>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</si>
  <si>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</si>
  <si>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</si>
  <si>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</si>
  <si>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</si>
  <si>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</si>
  <si>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</si>
  <si>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</si>
  <si>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</si>
  <si>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</si>
  <si>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</si>
  <si>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</si>
  <si>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</si>
  <si>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</si>
  <si>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</si>
  <si>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</si>
  <si>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</si>
  <si>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</si>
  <si>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</si>
  <si>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</si>
  <si>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</si>
  <si>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</si>
  <si>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</si>
  <si>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</si>
  <si>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</si>
  <si>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</si>
  <si>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</si>
  <si>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</si>
  <si>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</si>
  <si>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</si>
  <si>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</si>
  <si>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</si>
  <si>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</si>
  <si>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</si>
  <si>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</si>
  <si>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</si>
  <si>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</si>
  <si>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</si>
  <si>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</si>
  <si>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</si>
  <si>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</si>
  <si>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</si>
  <si>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</si>
  <si>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</si>
  <si>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</si>
  <si>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</si>
  <si>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</si>
  <si>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</si>
  <si>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</si>
  <si>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</si>
  <si>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</si>
  <si>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</si>
  <si>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</si>
  <si>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</si>
  <si>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</si>
  <si>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</si>
  <si>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</si>
  <si>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</si>
  <si>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</si>
  <si>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</si>
  <si>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</si>
  <si>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</si>
  <si>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</si>
  <si>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</si>
  <si>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</si>
  <si>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</si>
  <si>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</si>
  <si>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</si>
  <si>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</si>
  <si>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</si>
  <si>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</si>
  <si>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</si>
  <si>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</si>
  <si>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</si>
  <si>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</si>
  <si>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</si>
  <si>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</si>
  <si>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</si>
  <si>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</si>
  <si>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</si>
  <si>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</si>
  <si>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</si>
  <si>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</si>
  <si>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</si>
  <si>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</si>
  <si>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</si>
  <si>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</si>
  <si>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</si>
  <si>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</si>
  <si>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</si>
  <si>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</si>
  <si>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</si>
  <si>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</si>
  <si>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</si>
  <si>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</si>
  <si>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</si>
  <si>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</si>
  <si>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</si>
  <si>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</si>
  <si>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</si>
  <si>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</si>
  <si>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</si>
  <si>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</si>
  <si>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</si>
  <si>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</si>
  <si>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</si>
  <si>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</si>
  <si>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</si>
  <si>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</si>
  <si>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</si>
  <si>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</si>
  <si>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</si>
  <si>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</si>
  <si>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</si>
  <si>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</si>
  <si>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</si>
  <si>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</si>
  <si>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</si>
  <si>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</si>
  <si>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</si>
  <si>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</si>
  <si>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</si>
  <si>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</si>
  <si>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</si>
  <si>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</si>
  <si>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</si>
  <si>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</si>
  <si>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</si>
  <si>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</si>
  <si>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</si>
  <si>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</si>
  <si>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</si>
  <si>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</si>
  <si>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</si>
  <si>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</si>
  <si>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</si>
  <si>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</si>
  <si>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</si>
  <si>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</si>
  <si>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</si>
  <si>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</si>
  <si>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</si>
  <si>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</si>
  <si>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</si>
  <si>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</si>
  <si>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</si>
  <si>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</si>
  <si>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</si>
  <si>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</si>
  <si>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</si>
  <si>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</si>
  <si>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</si>
  <si>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</si>
  <si>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</si>
  <si>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</si>
  <si>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</si>
  <si>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</si>
  <si>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</si>
  <si>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</si>
  <si>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</si>
  <si>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</si>
  <si>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</si>
  <si>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</si>
  <si>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</si>
  <si>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</si>
  <si>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</si>
  <si>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</si>
  <si>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</si>
  <si>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</si>
  <si>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</si>
  <si>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</si>
  <si>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</si>
  <si>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</si>
  <si>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</si>
  <si>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</si>
  <si>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</si>
  <si>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</si>
  <si>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</si>
  <si>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</si>
  <si>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</si>
  <si>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</si>
  <si>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</si>
  <si>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</si>
  <si>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</si>
  <si>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</si>
  <si>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</si>
  <si>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</si>
  <si>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</si>
  <si>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</si>
  <si>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</si>
  <si>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</si>
  <si>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</si>
  <si>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</si>
  <si>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</si>
  <si>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</si>
  <si>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</si>
  <si>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</si>
  <si>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</si>
  <si>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</si>
  <si>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</si>
  <si>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</si>
  <si>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</si>
  <si>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</si>
  <si>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</si>
  <si>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</si>
  <si>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</si>
  <si>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</si>
  <si>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</si>
  <si>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</si>
  <si>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</si>
  <si>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</si>
  <si>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</si>
  <si>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</si>
  <si>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</si>
  <si>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</si>
  <si>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</si>
  <si>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</si>
  <si>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</si>
  <si>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</si>
  <si>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</si>
  <si>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</si>
  <si>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</si>
  <si>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</si>
  <si>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</si>
  <si>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</si>
  <si>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</si>
  <si>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</si>
  <si>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</si>
  <si>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</si>
  <si>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</si>
  <si>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</si>
  <si>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</si>
  <si>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</si>
  <si>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</si>
  <si>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</si>
  <si>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</si>
  <si>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</si>
  <si>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</si>
  <si>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</si>
  <si>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</si>
  <si>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</si>
  <si>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</si>
  <si>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</si>
  <si>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</si>
  <si>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</si>
  <si>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</si>
  <si>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</si>
  <si>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</si>
  <si>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</si>
  <si>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</si>
  <si>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</si>
  <si>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</si>
  <si>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</si>
  <si>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</si>
  <si>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</si>
  <si>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</si>
  <si>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</si>
  <si>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</si>
  <si>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</si>
  <si>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</si>
  <si>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</si>
  <si>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</si>
  <si>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</si>
  <si>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</si>
  <si>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</si>
  <si>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</si>
  <si>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</si>
  <si>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</si>
  <si>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</si>
  <si>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</si>
  <si>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</si>
  <si>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</si>
  <si>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</si>
  <si>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</si>
  <si>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</si>
  <si>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</si>
  <si>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</si>
  <si>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</si>
  <si>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</si>
  <si>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</si>
  <si>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</si>
  <si>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</si>
  <si>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</si>
  <si>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</si>
  <si>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</si>
  <si>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</si>
  <si>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</si>
  <si>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</si>
  <si>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</si>
  <si>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</si>
  <si>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</si>
  <si>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</si>
  <si>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</si>
  <si>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</si>
  <si>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</si>
  <si>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</si>
  <si>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</si>
  <si>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</si>
  <si>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</si>
  <si>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</si>
  <si>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</si>
  <si>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</si>
  <si>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</si>
  <si>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</si>
  <si>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</si>
  <si>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</si>
  <si>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</si>
  <si>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</si>
  <si>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</si>
  <si>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</si>
  <si>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</si>
  <si>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</si>
  <si>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</si>
  <si>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</si>
  <si>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</si>
  <si>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</si>
  <si>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</si>
  <si>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</si>
  <si>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</si>
  <si>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</si>
  <si>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</si>
  <si>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</si>
  <si>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</si>
  <si>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</si>
  <si>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</si>
  <si>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</si>
  <si>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</si>
  <si>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</si>
  <si>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</si>
  <si>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</si>
  <si>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</si>
  <si>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</si>
  <si>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</si>
  <si>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</si>
  <si>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</si>
  <si>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</si>
  <si>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</si>
  <si>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</si>
  <si>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</si>
  <si>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</si>
  <si>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</si>
  <si>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</si>
  <si>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</si>
  <si>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</si>
  <si>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</si>
  <si>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</si>
  <si>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</si>
  <si>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</si>
  <si>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</si>
  <si>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</si>
  <si>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</si>
  <si>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</si>
  <si>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</si>
  <si>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</si>
  <si>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</si>
  <si>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</si>
  <si>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</si>
  <si>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</si>
  <si>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</si>
  <si>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</si>
  <si>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</si>
  <si>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</si>
  <si>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</si>
  <si>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</si>
  <si>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</si>
  <si>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</si>
  <si>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</si>
  <si>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</si>
  <si>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</si>
  <si>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</si>
  <si>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</si>
  <si>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</si>
  <si>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</si>
  <si>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</si>
  <si>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</si>
  <si>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</si>
  <si>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</si>
  <si>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</si>
  <si>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</si>
  <si>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</si>
  <si>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</si>
  <si>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</si>
  <si>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</si>
  <si>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</si>
  <si>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</si>
  <si>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</si>
  <si>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</si>
  <si>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</si>
  <si>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</si>
  <si>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</si>
  <si>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</si>
  <si>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</si>
  <si>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</si>
  <si>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</si>
  <si>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</si>
  <si>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</si>
  <si>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</si>
  <si>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</si>
  <si>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</si>
  <si>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</si>
  <si>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</si>
  <si>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</si>
  <si>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</si>
  <si>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</si>
  <si>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</si>
  <si>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</si>
  <si>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</si>
  <si>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</si>
  <si>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</si>
  <si>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</si>
  <si>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</si>
  <si>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</si>
  <si>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</si>
  <si>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</si>
  <si>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</si>
  <si>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</si>
  <si>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</si>
  <si>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</si>
  <si>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</si>
  <si>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</si>
  <si>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</si>
  <si>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</si>
  <si>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</si>
  <si>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</si>
  <si>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</si>
  <si>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</si>
  <si>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</si>
  <si>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</si>
  <si>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</si>
  <si>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</si>
  <si>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</si>
  <si>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</si>
  <si>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</si>
  <si>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</si>
  <si>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</si>
  <si>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</si>
  <si>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</si>
  <si>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</si>
  <si>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</si>
  <si>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</si>
  <si>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</si>
  <si>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</si>
  <si>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</si>
  <si>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</si>
  <si>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</si>
  <si>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</si>
  <si>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</si>
  <si>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</si>
  <si>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</si>
  <si>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</si>
  <si>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</si>
  <si>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</si>
  <si>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</si>
  <si>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</si>
  <si>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</si>
  <si>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</si>
  <si>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</si>
  <si>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</si>
  <si>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</si>
  <si>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</si>
  <si>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</si>
  <si>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</si>
  <si>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</si>
  <si>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</si>
  <si>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</si>
  <si>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</si>
  <si>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</si>
  <si>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</si>
  <si>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</si>
  <si>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</si>
  <si>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</si>
  <si>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</si>
  <si>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</si>
  <si>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</si>
  <si>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</si>
  <si>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</si>
  <si>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</si>
  <si>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</si>
  <si>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</si>
  <si>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</si>
  <si>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</si>
  <si>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</si>
  <si>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</si>
  <si>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</si>
  <si>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</si>
  <si>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</si>
  <si>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</si>
  <si>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</si>
  <si>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</si>
  <si>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</si>
  <si>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</si>
  <si>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</si>
  <si>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</si>
  <si>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</si>
  <si>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</si>
  <si>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</si>
  <si>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</si>
  <si>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</si>
  <si>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</si>
  <si>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</si>
  <si>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</si>
  <si>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</si>
  <si>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</si>
  <si>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</si>
  <si>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</si>
  <si>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</si>
  <si>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</si>
  <si>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</si>
  <si>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</si>
  <si>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</si>
  <si>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</si>
  <si>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</si>
  <si>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</si>
  <si>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</si>
  <si>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</si>
  <si>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</si>
  <si>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</si>
  <si>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</si>
  <si>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</si>
  <si>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</si>
  <si>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</si>
  <si>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</si>
  <si>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</si>
  <si>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</si>
  <si>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</si>
  <si>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</si>
  <si>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</si>
  <si>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</si>
  <si>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</si>
  <si>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</si>
  <si>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</si>
  <si>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</si>
  <si>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</si>
  <si>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</si>
  <si>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</si>
  <si>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</si>
  <si>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</si>
  <si>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</si>
  <si>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</si>
  <si>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</si>
  <si>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</si>
  <si>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</si>
  <si>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</si>
  <si>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</si>
  <si>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</si>
  <si>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</si>
  <si>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</si>
  <si>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</si>
  <si>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</si>
  <si>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</si>
  <si>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</si>
  <si>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</si>
  <si>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</si>
  <si>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</si>
  <si>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</si>
  <si>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</si>
  <si>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</si>
  <si>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</si>
  <si>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</si>
  <si>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</si>
  <si>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</si>
  <si>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</si>
  <si>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</si>
  <si>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</si>
  <si>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</si>
  <si>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</si>
  <si>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</si>
  <si>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</si>
  <si>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</si>
  <si>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</si>
  <si>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</si>
  <si>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</si>
  <si>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</si>
  <si>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</si>
  <si>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</si>
  <si>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</si>
  <si>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</si>
  <si>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</si>
  <si>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</si>
  <si>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</si>
  <si>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</si>
  <si>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</si>
  <si>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</si>
  <si>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</si>
  <si>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</si>
  <si>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</si>
  <si>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</si>
  <si>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</si>
  <si>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</si>
  <si>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</si>
  <si>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</si>
  <si>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</si>
  <si>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</si>
  <si>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</si>
  <si>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</si>
  <si>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</si>
  <si>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</si>
  <si>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</si>
  <si>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</si>
  <si>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</si>
  <si>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</si>
  <si>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</si>
  <si>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</si>
  <si>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</si>
  <si>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</si>
  <si>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</si>
  <si>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</si>
  <si>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</si>
  <si>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</si>
  <si>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</si>
  <si>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</si>
  <si>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</si>
  <si>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</si>
  <si>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</si>
  <si>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</si>
  <si>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</si>
  <si>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</si>
  <si>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</si>
  <si>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</si>
  <si>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</si>
  <si>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</si>
  <si>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</si>
  <si>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</si>
  <si>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</si>
  <si>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</si>
  <si>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</si>
  <si>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</si>
  <si>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</si>
  <si>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</si>
  <si>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</si>
  <si>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</si>
  <si>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</si>
  <si>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</si>
  <si>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</si>
  <si>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</si>
  <si>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</si>
  <si>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</si>
  <si>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</si>
  <si>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</si>
  <si>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</si>
  <si>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</si>
  <si>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</si>
  <si>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</si>
  <si>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</si>
  <si>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</si>
  <si>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</si>
  <si>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</si>
  <si>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</si>
  <si>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</si>
  <si>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</si>
  <si>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</si>
  <si>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</si>
  <si>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</si>
  <si>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</si>
  <si>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</si>
  <si>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</si>
  <si>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</si>
  <si>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</si>
  <si>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</si>
  <si>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</si>
  <si>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</si>
  <si>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</si>
  <si>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</si>
  <si>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</si>
  <si>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</si>
  <si>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</si>
  <si>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</si>
  <si>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</si>
  <si>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</si>
  <si>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</si>
  <si>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</si>
  <si>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</si>
  <si>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</si>
  <si>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</si>
  <si>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</si>
  <si>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</si>
  <si>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</si>
  <si>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</si>
  <si>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</si>
  <si>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</si>
  <si>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</si>
  <si>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</si>
  <si>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</si>
  <si>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</si>
  <si>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</si>
  <si>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</si>
  <si>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</si>
  <si>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</si>
  <si>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</si>
  <si>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</si>
  <si>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</si>
  <si>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</si>
  <si>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</si>
  <si>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</si>
  <si>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</si>
  <si>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</si>
  <si>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</si>
  <si>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</si>
  <si>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</si>
  <si>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</si>
  <si>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</si>
  <si>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</si>
  <si>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</si>
  <si>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</si>
  <si>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</si>
  <si>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</si>
  <si>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</si>
  <si>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</si>
  <si>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</si>
  <si>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</si>
  <si>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</si>
  <si>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</si>
  <si>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</si>
  <si>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</si>
  <si>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</si>
  <si>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</si>
  <si>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</si>
  <si>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</si>
  <si>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</si>
  <si>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</si>
  <si>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</si>
  <si>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</si>
  <si>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</si>
  <si>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</si>
  <si>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</si>
  <si>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</si>
  <si>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</si>
  <si>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</si>
  <si>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</si>
  <si>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</si>
  <si>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</si>
  <si>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</si>
  <si>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</si>
  <si>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</si>
  <si>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</si>
  <si>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</si>
  <si>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</si>
  <si>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</si>
  <si>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</si>
  <si>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</si>
  <si>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</si>
  <si>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</si>
  <si>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</si>
  <si>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</si>
  <si>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</si>
  <si>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</si>
  <si>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</si>
  <si>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</si>
  <si>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</si>
  <si>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</si>
  <si>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</si>
  <si>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</si>
  <si>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</si>
  <si>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</si>
  <si>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</si>
  <si>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</si>
  <si>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</si>
  <si>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</si>
  <si>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</si>
  <si>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</si>
  <si>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</si>
  <si>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</si>
  <si>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</si>
  <si>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</si>
  <si>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</si>
  <si>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</si>
  <si>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</si>
  <si>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</si>
  <si>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</si>
  <si>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</si>
  <si>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</si>
  <si>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</si>
  <si>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</si>
  <si>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</si>
  <si>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</si>
  <si>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</si>
  <si>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</si>
  <si>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</si>
  <si>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</si>
  <si>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</si>
  <si>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</si>
  <si>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</si>
  <si>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</si>
  <si>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</si>
  <si>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</si>
  <si>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</si>
  <si>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</si>
  <si>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</si>
  <si>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</si>
  <si>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</si>
  <si>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</si>
  <si>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</si>
  <si>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</si>
  <si>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</si>
  <si>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</si>
  <si>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</si>
  <si>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</si>
  <si>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</si>
  <si>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</si>
  <si>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</si>
  <si>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</si>
  <si>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</si>
  <si>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</si>
  <si>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</si>
  <si>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</si>
  <si>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</si>
  <si>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</si>
  <si>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</si>
  <si>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</si>
  <si>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</si>
  <si>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</si>
  <si>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</si>
  <si>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</si>
  <si>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</si>
  <si>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</si>
  <si>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</si>
  <si>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</si>
  <si>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</si>
  <si>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</si>
  <si>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</si>
  <si>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</si>
  <si>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</si>
  <si>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</si>
  <si>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</si>
  <si>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</si>
  <si>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</si>
  <si>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</si>
  <si>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</si>
  <si>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</si>
  <si>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</si>
  <si>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</si>
  <si>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</si>
  <si>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</si>
  <si>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</si>
  <si>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</si>
  <si>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</si>
  <si>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</si>
  <si>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</si>
  <si>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</si>
  <si>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</si>
  <si>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</si>
  <si>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</si>
  <si>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</si>
  <si>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</si>
  <si>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</si>
  <si>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</si>
  <si>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</si>
  <si>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</si>
  <si>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</si>
  <si>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</si>
  <si>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</si>
  <si>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</si>
  <si>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</si>
  <si>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</si>
  <si>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</si>
  <si>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</si>
  <si>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</si>
  <si>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</si>
  <si>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</si>
  <si>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</si>
  <si>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</si>
  <si>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</si>
  <si>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</si>
  <si>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</si>
  <si>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</si>
  <si>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</si>
  <si>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</si>
  <si>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</si>
  <si>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</si>
  <si>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</si>
  <si>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</si>
  <si>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</si>
  <si>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</si>
  <si>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</si>
  <si>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</si>
  <si>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</si>
  <si>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</si>
  <si>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</si>
  <si>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</si>
  <si>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</si>
  <si>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</si>
  <si>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</si>
  <si>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</si>
  <si>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</si>
  <si>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</si>
  <si>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</si>
  <si>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</si>
  <si>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</si>
  <si>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</si>
  <si>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</si>
  <si>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</si>
  <si>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</si>
  <si>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</si>
  <si>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</si>
  <si>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</si>
  <si>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</si>
  <si>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</si>
  <si>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</si>
  <si>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</si>
  <si>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</si>
  <si>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</si>
  <si>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</si>
  <si>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</si>
  <si>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</si>
  <si>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</si>
  <si>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</si>
  <si>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</si>
  <si>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</si>
  <si>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</si>
  <si>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</si>
  <si>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</si>
  <si>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</si>
  <si>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</si>
  <si>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</si>
  <si>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</si>
  <si>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</si>
  <si>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</si>
  <si>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</si>
  <si>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</si>
  <si>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</si>
  <si>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</si>
  <si>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</si>
  <si>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</si>
  <si>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</si>
  <si>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</si>
  <si>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</si>
  <si>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</si>
  <si>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</si>
  <si>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</si>
  <si>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</si>
  <si>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</si>
  <si>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</si>
  <si>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</si>
  <si>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</si>
  <si>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</si>
  <si>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</si>
  <si>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</si>
  <si>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</si>
  <si>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</si>
  <si>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</si>
  <si>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</si>
  <si>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</si>
  <si>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</si>
  <si>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</si>
  <si>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</si>
  <si>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</si>
  <si>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</si>
  <si>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</si>
  <si>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</si>
  <si>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</si>
  <si>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</si>
  <si>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</si>
  <si>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</si>
  <si>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</si>
  <si>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</si>
  <si>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</si>
  <si>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</si>
  <si>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</si>
  <si>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</si>
  <si>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</si>
  <si>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</si>
  <si>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</si>
  <si>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</si>
  <si>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</si>
  <si>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</si>
  <si>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</si>
  <si>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</si>
  <si>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</si>
  <si>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</si>
  <si>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</si>
  <si>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</si>
  <si>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</si>
  <si>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</si>
  <si>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</si>
  <si>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</si>
  <si>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</si>
  <si>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</si>
  <si>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</si>
  <si>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</si>
  <si>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</si>
  <si>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</si>
  <si>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</si>
  <si>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</si>
  <si>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</si>
  <si>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</si>
  <si>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</si>
  <si>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</si>
  <si>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</si>
  <si>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</si>
  <si>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</si>
  <si>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</si>
  <si>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</si>
  <si>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</si>
  <si>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</si>
  <si>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</si>
  <si>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</si>
  <si>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</si>
  <si>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</si>
  <si>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</si>
  <si>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</si>
  <si>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</si>
  <si>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</si>
  <si>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</si>
  <si>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</si>
  <si>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</si>
  <si>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</si>
  <si>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</si>
  <si>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</si>
  <si>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</si>
  <si>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</si>
  <si>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</si>
  <si>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</si>
  <si>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</si>
  <si>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</si>
  <si>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</si>
  <si>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</si>
  <si>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</si>
  <si>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</si>
  <si>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</si>
  <si>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</si>
  <si>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</si>
  <si>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</si>
  <si>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</si>
  <si>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</si>
  <si>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</si>
  <si>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</si>
  <si>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</si>
  <si>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</si>
  <si>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</si>
  <si>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</si>
  <si>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</si>
  <si>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</si>
  <si>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</si>
  <si>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</si>
  <si>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</si>
  <si>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</si>
  <si>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</si>
  <si>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</si>
  <si>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</si>
  <si>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</si>
  <si>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</si>
  <si>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</si>
  <si>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</si>
  <si>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</si>
  <si>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</si>
  <si>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</si>
  <si>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</si>
  <si>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</si>
  <si>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</si>
  <si>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</si>
  <si>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</si>
  <si>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</si>
  <si>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</si>
  <si>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</si>
  <si>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</si>
  <si>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</si>
  <si>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</si>
  <si>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</si>
  <si>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</si>
  <si>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</si>
  <si>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</si>
  <si>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</si>
  <si>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</si>
  <si>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</si>
  <si>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</si>
  <si>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</si>
  <si>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</si>
  <si>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</si>
  <si>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</si>
  <si>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</si>
  <si>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</si>
  <si>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</si>
  <si>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</si>
  <si>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</si>
  <si>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</si>
  <si>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</si>
  <si>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</si>
  <si>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</si>
  <si>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</si>
  <si>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</si>
  <si>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</si>
  <si>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</si>
  <si>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</si>
  <si>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</si>
  <si>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</si>
  <si>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</si>
  <si>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</si>
  <si>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</si>
  <si>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</si>
  <si>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</si>
  <si>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</si>
  <si>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</si>
  <si>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</si>
  <si>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</si>
  <si>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</si>
  <si>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</si>
  <si>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</si>
  <si>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</si>
  <si>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</si>
  <si>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</si>
  <si>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</si>
  <si>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</si>
  <si>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</si>
  <si>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</si>
  <si>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</si>
  <si>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</si>
  <si>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</si>
  <si>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</si>
  <si>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</si>
  <si>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</si>
  <si>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</si>
  <si>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</si>
  <si>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</si>
  <si>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</si>
  <si>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</si>
  <si>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</si>
  <si>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</si>
  <si>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</si>
  <si>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</si>
  <si>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</si>
  <si>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</si>
  <si>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</si>
  <si>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</si>
  <si>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</si>
  <si>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</si>
  <si>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</si>
  <si>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</si>
  <si>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</si>
  <si>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</si>
  <si>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</si>
  <si>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</si>
  <si>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</si>
  <si>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</si>
  <si>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</si>
  <si>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</si>
  <si>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</si>
  <si>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</si>
  <si>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</si>
  <si>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</si>
  <si>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</si>
  <si>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</si>
  <si>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</si>
  <si>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</si>
  <si>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</si>
  <si>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</si>
  <si>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</si>
  <si>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</si>
  <si>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</si>
  <si>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</si>
  <si>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</si>
  <si>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</si>
  <si>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</si>
  <si>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</si>
  <si>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</si>
  <si>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</si>
  <si>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</si>
  <si>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</si>
  <si>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</si>
  <si>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</si>
  <si>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</si>
  <si>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</si>
  <si>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</si>
  <si>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</si>
  <si>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</si>
  <si>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</si>
  <si>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</si>
  <si>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</si>
  <si>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</si>
  <si>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</si>
  <si>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</si>
  <si>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</si>
  <si>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</si>
  <si>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</si>
  <si>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</si>
  <si>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</si>
  <si>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</si>
  <si>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</si>
  <si>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</si>
  <si>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</si>
  <si>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</si>
  <si>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</si>
  <si>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</si>
  <si>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</si>
  <si>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</si>
  <si>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</si>
  <si>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</si>
  <si>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</si>
  <si>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</si>
  <si>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</si>
  <si>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</si>
  <si>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</si>
  <si>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</si>
  <si>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</si>
  <si>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</si>
  <si>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</si>
  <si>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</si>
  <si>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</si>
  <si>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</si>
  <si>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</si>
  <si>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</si>
  <si>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</si>
  <si>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</si>
  <si>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</si>
  <si>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</si>
  <si>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</si>
  <si>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</si>
  <si>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</si>
  <si>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</si>
  <si>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</si>
  <si>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</si>
  <si>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</si>
  <si>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</si>
  <si>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</si>
  <si>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</si>
  <si>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</si>
  <si>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</si>
  <si>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</si>
  <si>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</si>
  <si>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</si>
  <si>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</si>
  <si>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</si>
  <si>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</si>
  <si>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</si>
  <si>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</si>
  <si>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</si>
  <si>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</si>
  <si>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</si>
  <si>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</si>
  <si>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</si>
  <si>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</si>
  <si>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</si>
  <si>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</si>
  <si>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</si>
  <si>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</si>
  <si>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</si>
  <si>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</si>
  <si>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</si>
  <si>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</si>
  <si>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</si>
  <si>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</si>
  <si>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</si>
  <si>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</si>
  <si>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</si>
  <si>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</si>
  <si>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</si>
  <si>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</si>
  <si>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</si>
  <si>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</si>
  <si>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</si>
  <si>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</si>
  <si>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</si>
  <si>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</si>
  <si>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</si>
  <si>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</si>
  <si>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</si>
  <si>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</si>
  <si>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</si>
  <si>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</si>
  <si>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</si>
  <si>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</si>
  <si>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</si>
  <si>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</si>
  <si>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</si>
  <si>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</si>
  <si>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</si>
  <si>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</si>
  <si>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</si>
  <si>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</si>
  <si>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</si>
  <si>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</si>
  <si>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</si>
  <si>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</si>
  <si>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</si>
  <si>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</si>
  <si>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</si>
  <si>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</si>
  <si>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</si>
  <si>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</si>
  <si>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</si>
  <si>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</si>
  <si>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</si>
  <si>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</si>
  <si>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</si>
  <si>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</si>
  <si>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</si>
  <si>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</si>
  <si>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</si>
  <si>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</si>
  <si>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</si>
  <si>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</si>
  <si>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</si>
  <si>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</si>
  <si>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</si>
  <si>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</si>
  <si>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</si>
  <si>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</si>
  <si>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</si>
  <si>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</si>
  <si>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</si>
  <si>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</si>
  <si>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</si>
  <si>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</si>
  <si>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</si>
  <si>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</si>
  <si>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</si>
  <si>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</si>
  <si>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</si>
  <si>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</si>
  <si>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</si>
  <si>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</si>
  <si>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</si>
  <si>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</si>
  <si>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</si>
  <si>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</si>
  <si>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</si>
  <si>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</si>
  <si>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</si>
  <si>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</si>
  <si>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</si>
  <si>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</si>
  <si>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</si>
  <si>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</si>
  <si>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</si>
  <si>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</si>
  <si>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</si>
  <si>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</si>
  <si>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</si>
  <si>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</si>
  <si>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</si>
  <si>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</si>
  <si>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</si>
  <si>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</si>
  <si>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</si>
  <si>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</si>
  <si>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</si>
  <si>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</si>
  <si>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</si>
  <si>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</si>
  <si>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</si>
  <si>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</si>
  <si>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</si>
  <si>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</si>
  <si>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</si>
  <si>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</si>
  <si>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</si>
  <si>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</si>
  <si>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</si>
  <si>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</si>
  <si>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</si>
  <si>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</si>
  <si>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</si>
  <si>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</si>
  <si>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</si>
  <si>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</si>
  <si>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</si>
  <si>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</si>
  <si>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</si>
  <si>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</si>
  <si>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</si>
  <si>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</si>
  <si>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</si>
  <si>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</si>
  <si>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</si>
  <si>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</si>
  <si>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</si>
  <si>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</si>
  <si>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</si>
  <si>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</si>
  <si>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</si>
  <si>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</si>
  <si>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</si>
  <si>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</si>
  <si>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</si>
  <si>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</si>
  <si>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</si>
  <si>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</si>
  <si>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</si>
  <si>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</si>
  <si>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</si>
  <si>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</si>
  <si>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</si>
  <si>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</si>
  <si>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</si>
  <si>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</si>
  <si>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</si>
  <si>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</si>
  <si>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</si>
  <si>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</si>
  <si>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</si>
  <si>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</si>
  <si>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</si>
  <si>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</si>
  <si>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</si>
  <si>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</si>
  <si>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</si>
  <si>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</si>
  <si>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</si>
  <si>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</si>
  <si>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</si>
  <si>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</si>
  <si>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</si>
  <si>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</si>
  <si>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</si>
  <si>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</si>
  <si>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</si>
  <si>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</si>
  <si>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</si>
  <si>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</si>
  <si>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</si>
  <si>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</si>
  <si>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</si>
  <si>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</si>
  <si>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</si>
  <si>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</si>
  <si>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</si>
  <si>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</si>
  <si>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</si>
  <si>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</si>
  <si>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</si>
  <si>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</si>
  <si>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</si>
  <si>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</si>
  <si>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</si>
  <si>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</si>
  <si>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</si>
  <si>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</si>
  <si>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</si>
  <si>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</si>
  <si>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</si>
  <si>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</si>
  <si>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</si>
  <si>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</si>
  <si>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</si>
  <si>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</si>
  <si>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</si>
  <si>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</si>
  <si>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</si>
  <si>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</si>
  <si>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</si>
  <si>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</si>
  <si>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</si>
  <si>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</si>
  <si>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</si>
  <si>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</si>
  <si>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</si>
  <si>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</si>
  <si>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</si>
  <si>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</si>
  <si>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</si>
  <si>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</si>
  <si>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</si>
  <si>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</si>
  <si>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</si>
  <si>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</si>
  <si>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</si>
  <si>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</si>
  <si>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</si>
  <si>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</si>
  <si>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</si>
  <si>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</si>
  <si>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</si>
  <si>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</si>
  <si>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</si>
  <si>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</si>
  <si>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</si>
  <si>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</si>
  <si>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</si>
  <si>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</si>
  <si>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</si>
  <si>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</si>
  <si>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</si>
  <si>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</si>
  <si>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</si>
  <si>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</si>
  <si>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</si>
  <si>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</si>
  <si>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</si>
  <si>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</si>
  <si>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</si>
  <si>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</si>
  <si>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</si>
  <si>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</si>
  <si>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</si>
  <si>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</si>
  <si>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</si>
  <si>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</si>
  <si>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</si>
  <si>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</si>
  <si>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</si>
  <si>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</si>
  <si>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</si>
  <si>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</si>
  <si>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</si>
  <si>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</si>
  <si>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</si>
  <si>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</si>
  <si>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</si>
  <si>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</si>
  <si>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</si>
  <si>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</si>
  <si>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</si>
  <si>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</si>
  <si>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</si>
  <si>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</si>
  <si>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</si>
  <si>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</si>
  <si>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</si>
  <si>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</si>
  <si>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</si>
  <si>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</si>
  <si>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</si>
  <si>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</si>
  <si>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</si>
  <si>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</si>
  <si>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</si>
  <si>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</si>
  <si>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</si>
  <si>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</si>
  <si>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</si>
  <si>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</si>
  <si>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</si>
  <si>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</si>
  <si>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</si>
  <si>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</si>
  <si>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</si>
  <si>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</si>
  <si>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</si>
  <si>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</si>
  <si>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</si>
  <si>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</si>
  <si>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</si>
  <si>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</si>
  <si>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</si>
  <si>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</si>
  <si>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</si>
  <si>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</si>
  <si>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</si>
  <si>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</si>
  <si>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</si>
  <si>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</si>
  <si>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</si>
  <si>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</si>
  <si>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</si>
  <si>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</si>
  <si>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</si>
  <si>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</si>
  <si>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</si>
  <si>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</si>
  <si>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</si>
  <si>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</si>
  <si>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</si>
  <si>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</si>
  <si>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</si>
  <si>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</si>
  <si>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</si>
  <si>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</si>
  <si>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</si>
  <si>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</si>
  <si>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</si>
  <si>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</si>
  <si>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</si>
  <si>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</si>
  <si>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</si>
  <si>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</si>
  <si>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</si>
  <si>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</si>
  <si>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</si>
  <si>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</si>
  <si>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</si>
  <si>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</si>
  <si>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</si>
  <si>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</si>
  <si>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</si>
  <si>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</si>
  <si>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</si>
  <si>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</si>
  <si>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</si>
  <si>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</si>
  <si>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</si>
  <si>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</si>
  <si>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</si>
  <si>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</si>
  <si>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</si>
  <si>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</si>
  <si>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</si>
  <si>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</si>
  <si>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</si>
  <si>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</si>
  <si>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</si>
  <si>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</si>
  <si>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</si>
  <si>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</si>
  <si>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</si>
  <si>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</si>
  <si>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</si>
  <si>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</si>
  <si>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</si>
  <si>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</si>
  <si>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</si>
  <si>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</si>
  <si>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</si>
  <si>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</si>
  <si>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</si>
  <si>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</si>
  <si>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</si>
  <si>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</si>
  <si>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</si>
  <si>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</si>
  <si>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</si>
  <si>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</si>
  <si>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</si>
  <si>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</si>
  <si>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</si>
  <si>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</si>
  <si>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</si>
  <si>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</si>
  <si>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</si>
  <si>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</si>
  <si>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</si>
  <si>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</si>
  <si>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</si>
  <si>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</si>
  <si>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</si>
  <si>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</si>
  <si>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</si>
  <si>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</si>
  <si>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</si>
  <si>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</si>
  <si>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</si>
  <si>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</si>
  <si>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</si>
  <si>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</si>
  <si>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</si>
  <si>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</si>
  <si>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</si>
  <si>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</si>
  <si>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</si>
  <si>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</si>
  <si>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</si>
  <si>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</si>
  <si>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</si>
  <si>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</si>
  <si>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</si>
  <si>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</si>
  <si>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</si>
  <si>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</si>
  <si>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</si>
  <si>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</si>
  <si>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</si>
  <si>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</si>
  <si>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</si>
  <si>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</si>
  <si>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</si>
  <si>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</si>
  <si>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</si>
  <si>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</si>
  <si>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</si>
  <si>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</si>
  <si>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</si>
  <si>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</si>
  <si>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</si>
  <si>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</si>
  <si>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</si>
  <si>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</si>
  <si>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</si>
  <si>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</si>
  <si>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</si>
  <si>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</si>
  <si>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</si>
  <si>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</si>
  <si>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</si>
  <si>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</si>
  <si>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</si>
  <si>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</si>
  <si>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</si>
  <si>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</si>
  <si>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</si>
  <si>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</si>
  <si>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</si>
  <si>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</si>
  <si>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</si>
  <si>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</si>
  <si>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</si>
  <si>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</si>
  <si>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</si>
  <si>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</si>
  <si>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</si>
  <si>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</si>
  <si>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</si>
  <si>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</si>
  <si>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</si>
  <si>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</si>
  <si>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</si>
  <si>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</si>
  <si>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</si>
  <si>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</si>
  <si>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</si>
  <si>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</si>
  <si>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</si>
  <si>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</si>
  <si>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</si>
  <si>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</si>
  <si>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</si>
  <si>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</si>
  <si>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</si>
  <si>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</si>
  <si>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</si>
  <si>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</si>
  <si>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</si>
  <si>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</si>
  <si>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</si>
  <si>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</si>
  <si>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</si>
  <si>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</si>
  <si>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</si>
  <si>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</si>
  <si>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</si>
  <si>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</si>
  <si>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</si>
  <si>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</si>
  <si>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</si>
  <si>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</si>
  <si>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</si>
  <si>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</si>
  <si>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</si>
  <si>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</si>
  <si>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</si>
  <si>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</si>
  <si>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</si>
  <si>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</si>
  <si>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</si>
  <si>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</si>
  <si>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</si>
  <si>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</si>
  <si>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</si>
  <si>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</si>
  <si>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</si>
  <si>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</si>
  <si>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</si>
  <si>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</si>
  <si>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</si>
  <si>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</si>
  <si>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</si>
  <si>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</si>
  <si>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</si>
  <si>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</si>
  <si>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</si>
  <si>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</si>
  <si>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</si>
  <si>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</si>
  <si>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</si>
  <si>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</si>
  <si>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</si>
  <si>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</si>
  <si>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</si>
  <si>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</si>
  <si>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</si>
  <si>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</si>
  <si>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</si>
  <si>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</si>
  <si>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</si>
  <si>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</si>
  <si>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</si>
  <si>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</si>
  <si>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</si>
  <si>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</si>
  <si>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</si>
  <si>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</si>
  <si>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</si>
  <si>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</si>
  <si>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</si>
  <si>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</si>
  <si>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</si>
  <si>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</si>
  <si>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</si>
  <si>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</si>
  <si>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</si>
  <si>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</si>
  <si>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</si>
  <si>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</si>
  <si>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</si>
  <si>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</si>
  <si>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</si>
  <si>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</si>
  <si>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</si>
  <si>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</si>
  <si>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</si>
  <si>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</si>
  <si>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</si>
  <si>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</si>
  <si>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</si>
  <si>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</si>
  <si>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</si>
  <si>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</si>
  <si>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</si>
  <si>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</si>
  <si>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</si>
  <si>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</si>
  <si>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</si>
  <si>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</si>
  <si>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</si>
  <si>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</si>
  <si>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</si>
  <si>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</si>
  <si>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</si>
  <si>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</si>
  <si>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</si>
  <si>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</si>
  <si>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</si>
  <si>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</si>
  <si>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</si>
  <si>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</si>
  <si>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</si>
  <si>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</si>
  <si>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</si>
  <si>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</si>
  <si>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</si>
  <si>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</si>
  <si>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</si>
  <si>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</si>
  <si>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</si>
  <si>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</si>
  <si>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</si>
  <si>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</si>
  <si>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</si>
  <si>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</si>
  <si>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</si>
  <si>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</si>
  <si>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</si>
  <si>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</si>
  <si>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</si>
  <si>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</si>
  <si>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</si>
  <si>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</si>
  <si>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</si>
  <si>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</si>
  <si>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</si>
  <si>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</si>
  <si>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</si>
  <si>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</si>
  <si>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</si>
  <si>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</si>
  <si>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</si>
  <si>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</si>
  <si>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</si>
  <si>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</si>
  <si>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</si>
  <si>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</si>
  <si>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</si>
  <si>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</si>
  <si>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</si>
  <si>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</si>
  <si>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</si>
  <si>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</si>
  <si>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</si>
  <si>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</si>
  <si>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</si>
  <si>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</si>
  <si>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</si>
  <si>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</si>
  <si>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</si>
  <si>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</si>
  <si>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</si>
  <si>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</si>
  <si>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</si>
  <si>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</si>
  <si>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</si>
  <si>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</si>
  <si>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</si>
  <si>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</si>
  <si>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</si>
  <si>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</si>
  <si>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</si>
  <si>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</si>
  <si>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</si>
  <si>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</si>
  <si>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</si>
  <si>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</si>
  <si>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</si>
  <si>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</si>
  <si>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</si>
  <si>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</si>
  <si>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</si>
  <si>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</si>
  <si>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</si>
  <si>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</si>
  <si>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</si>
  <si>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</si>
  <si>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</si>
  <si>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</si>
  <si>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</si>
  <si>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</si>
  <si>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</si>
  <si>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</si>
  <si>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</si>
  <si>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</si>
  <si>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</si>
  <si>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</si>
  <si>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</si>
  <si>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</si>
  <si>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</si>
  <si>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</si>
  <si>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</si>
  <si>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</si>
  <si>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</si>
  <si>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</si>
  <si>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</si>
  <si>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</si>
  <si>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</si>
  <si>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</si>
  <si>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</si>
  <si>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</si>
  <si>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</si>
  <si>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</si>
  <si>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</si>
  <si>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</si>
  <si>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</si>
  <si>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</si>
  <si>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</si>
  <si>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</si>
  <si>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</si>
  <si>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</si>
  <si>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</si>
  <si>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</si>
  <si>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</si>
  <si>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</si>
  <si>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</si>
  <si>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</si>
  <si>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</si>
  <si>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</si>
  <si>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</si>
  <si>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</si>
  <si>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</si>
  <si>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</si>
  <si>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</si>
  <si>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</si>
  <si>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</si>
  <si>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</si>
  <si>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</si>
  <si>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</si>
  <si>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</si>
  <si>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</si>
  <si>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</si>
  <si>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</si>
  <si>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</si>
  <si>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</si>
  <si>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</si>
  <si>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</si>
  <si>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</si>
  <si>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</si>
  <si>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</si>
  <si>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</si>
  <si>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</si>
  <si>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</si>
  <si>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</si>
  <si>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</si>
  <si>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</si>
  <si>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</si>
  <si>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</si>
  <si>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</si>
  <si>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</si>
  <si>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</si>
  <si>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</si>
  <si>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</si>
  <si>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</si>
  <si>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</si>
  <si>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</si>
  <si>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</si>
  <si>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</si>
  <si>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</si>
  <si>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</si>
  <si>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</si>
  <si>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</si>
  <si>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</si>
  <si>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</si>
  <si>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</si>
  <si>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</si>
  <si>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</si>
  <si>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</si>
  <si>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</si>
  <si>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</si>
  <si>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</si>
  <si>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</si>
  <si>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</si>
  <si>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</si>
  <si>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</si>
  <si>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</si>
  <si>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</si>
  <si>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</si>
  <si>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</si>
  <si>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</si>
  <si>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</si>
  <si>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</si>
  <si>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</si>
  <si>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</si>
  <si>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</si>
  <si>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</si>
  <si>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</si>
  <si>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</si>
  <si>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</si>
  <si>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</si>
  <si>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</si>
  <si>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</si>
  <si>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</si>
  <si>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</si>
  <si>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</si>
  <si>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</si>
  <si>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</si>
  <si>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</si>
  <si>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</si>
  <si>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</si>
  <si>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</si>
  <si>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</si>
  <si>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</si>
  <si>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</si>
  <si>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</si>
  <si>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</si>
  <si>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</si>
  <si>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</si>
  <si>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</si>
  <si>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</si>
  <si>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</si>
  <si>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</si>
  <si>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</si>
  <si>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</si>
  <si>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</si>
  <si>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</si>
  <si>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</si>
  <si>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</si>
  <si>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</si>
  <si>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</si>
  <si>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</si>
  <si>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</si>
  <si>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</si>
  <si>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</si>
  <si>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</si>
  <si>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</si>
  <si>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</si>
  <si>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</si>
  <si>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</si>
  <si>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</si>
  <si>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</si>
  <si>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</si>
  <si>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</si>
  <si>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</si>
  <si>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</si>
  <si>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</si>
  <si>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</si>
  <si>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</si>
  <si>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</si>
  <si>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</si>
  <si>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</si>
  <si>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</si>
  <si>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</si>
  <si>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</si>
  <si>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</si>
  <si>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</si>
  <si>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</si>
  <si>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</si>
  <si>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</si>
  <si>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</si>
  <si>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</si>
  <si>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</si>
  <si>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</si>
  <si>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</si>
  <si>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</si>
  <si>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</si>
  <si>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</si>
  <si>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</si>
  <si>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</si>
  <si>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</si>
  <si>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</si>
  <si>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</si>
  <si>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</si>
  <si>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</si>
  <si>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</si>
  <si>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</si>
  <si>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</si>
  <si>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</si>
  <si>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</si>
  <si>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</si>
  <si>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</si>
  <si>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</si>
  <si>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</si>
  <si>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</si>
  <si>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</si>
  <si>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</si>
  <si>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</si>
  <si>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</si>
  <si>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</si>
  <si>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</si>
  <si>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</si>
  <si>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</si>
  <si>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</si>
  <si>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</si>
  <si>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</si>
  <si>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</si>
  <si>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</si>
  <si>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</si>
  <si>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</si>
  <si>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</si>
  <si>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</si>
  <si>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</si>
  <si>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</si>
  <si>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</si>
  <si>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</si>
  <si>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</si>
  <si>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</si>
  <si>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</si>
  <si>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</si>
  <si>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</si>
  <si>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</si>
  <si>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</si>
  <si>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</si>
  <si>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</si>
  <si>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</si>
  <si>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</si>
  <si>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</si>
  <si>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</si>
  <si>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</si>
  <si>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</si>
  <si>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</si>
  <si>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</si>
  <si>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</si>
  <si>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</si>
  <si>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</si>
  <si>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</si>
  <si>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</si>
  <si>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</si>
  <si>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</si>
  <si>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</si>
  <si>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</si>
  <si>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</si>
  <si>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</si>
  <si>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</si>
  <si>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</si>
  <si>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</si>
  <si>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</si>
  <si>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</si>
  <si>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</si>
  <si>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</si>
  <si>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</si>
  <si>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</si>
  <si>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</si>
  <si>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</si>
  <si>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</si>
  <si>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</si>
  <si>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</si>
  <si>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</si>
  <si>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</si>
  <si>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</si>
  <si>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</si>
  <si>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</si>
  <si>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</si>
  <si>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</si>
  <si>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</si>
  <si>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</si>
  <si>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</si>
  <si>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</si>
  <si>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</si>
  <si>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</si>
  <si>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</si>
  <si>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</si>
  <si>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</si>
  <si>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</si>
  <si>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</si>
  <si>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</si>
  <si>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</si>
  <si>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</si>
  <si>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</si>
  <si>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</si>
  <si>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</si>
  <si>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</si>
  <si>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</si>
  <si>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</si>
  <si>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</si>
  <si>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</si>
  <si>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</si>
  <si>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</si>
  <si>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</si>
  <si>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</si>
  <si>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</si>
  <si>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</si>
  <si>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</si>
  <si>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</si>
  <si>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</si>
  <si>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</si>
  <si>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</si>
  <si>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</si>
  <si>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</si>
  <si>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</si>
  <si>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</si>
  <si>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</si>
  <si>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</si>
  <si>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</si>
  <si>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</si>
  <si>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</si>
  <si>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</si>
  <si>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</si>
  <si>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</si>
  <si>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</si>
  <si>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</si>
  <si>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</si>
  <si>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</si>
  <si>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</si>
  <si>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</si>
  <si>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</si>
  <si>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</si>
  <si>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</si>
  <si>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</si>
  <si>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</si>
  <si>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</si>
  <si>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</si>
  <si>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</si>
  <si>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</si>
  <si>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</si>
  <si>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</si>
  <si>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</si>
  <si>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</si>
  <si>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</si>
  <si>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</si>
  <si>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</si>
  <si>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</si>
  <si>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</si>
  <si>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</si>
  <si>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</si>
  <si>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</si>
  <si>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</si>
  <si>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</si>
  <si>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</si>
  <si>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</si>
  <si>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</si>
  <si>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</si>
  <si>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</si>
  <si>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</si>
  <si>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</si>
  <si>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</si>
  <si>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</si>
  <si>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</si>
  <si>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</si>
  <si>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</si>
  <si>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</si>
  <si>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</si>
  <si>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</si>
  <si>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</si>
  <si>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</si>
  <si>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</si>
  <si>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</si>
  <si>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</si>
  <si>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</si>
  <si>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</si>
  <si>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</si>
  <si>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</si>
  <si>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</si>
  <si>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</si>
  <si>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</si>
  <si>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</si>
  <si>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</si>
  <si>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</si>
  <si>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</si>
  <si>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</si>
  <si>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</si>
  <si>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</si>
  <si>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</si>
  <si>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</si>
  <si>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</si>
  <si>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</si>
  <si>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</si>
  <si>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</si>
  <si>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</si>
  <si>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</si>
  <si>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</si>
  <si>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</si>
  <si>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</si>
  <si>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</si>
  <si>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</si>
  <si>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</si>
  <si>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</si>
  <si>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</si>
  <si>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</si>
  <si>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</si>
  <si>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</si>
  <si>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</si>
  <si>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</si>
  <si>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</si>
  <si>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</si>
  <si>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</si>
  <si>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</si>
  <si>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</si>
  <si>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</si>
  <si>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</si>
  <si>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</si>
  <si>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</si>
  <si>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</si>
  <si>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</si>
  <si>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</si>
  <si>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</si>
  <si>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</si>
  <si>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</si>
  <si>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</si>
  <si>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</si>
  <si>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</si>
  <si>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</si>
  <si>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</si>
  <si>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</si>
  <si>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</si>
  <si>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</si>
  <si>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</si>
  <si>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</si>
  <si>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</si>
  <si>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</si>
  <si>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</si>
  <si>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</si>
  <si>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</si>
  <si>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</si>
  <si>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</si>
  <si>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</si>
  <si>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</si>
  <si>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</si>
  <si>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</si>
  <si>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</si>
  <si>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</si>
  <si>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</si>
  <si>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</si>
  <si>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</si>
  <si>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</si>
  <si>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</si>
  <si>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</si>
  <si>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</si>
  <si>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</si>
  <si>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</si>
  <si>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</si>
  <si>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</si>
  <si>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</si>
  <si>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</si>
  <si>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</si>
  <si>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</si>
  <si>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</si>
  <si>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</si>
  <si>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</si>
  <si>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</si>
  <si>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</si>
  <si>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</si>
  <si>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</si>
  <si>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</si>
  <si>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</si>
  <si>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</si>
  <si>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</si>
  <si>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</si>
  <si>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</si>
  <si>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</si>
  <si>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</si>
  <si>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</si>
  <si>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</si>
  <si>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</si>
  <si>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</si>
  <si>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</si>
  <si>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</si>
  <si>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</si>
  <si>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</si>
  <si>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</si>
  <si>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</si>
  <si>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</si>
  <si>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</si>
  <si>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</si>
  <si>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</si>
  <si>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</si>
  <si>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</si>
  <si>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</si>
  <si>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</si>
  <si>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</si>
  <si>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</si>
  <si>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</si>
  <si>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</si>
  <si>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</si>
  <si>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</si>
  <si>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</si>
  <si>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</si>
  <si>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</si>
  <si>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</si>
  <si>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</si>
  <si>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</si>
  <si>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</si>
  <si>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</si>
  <si>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</si>
  <si>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</si>
  <si>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</si>
  <si>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</si>
  <si>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</si>
  <si>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</si>
  <si>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</si>
  <si>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</si>
  <si>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</si>
  <si>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</si>
  <si>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</si>
  <si>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</si>
  <si>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</si>
  <si>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</si>
  <si>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</si>
  <si>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</si>
  <si>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</si>
  <si>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</si>
  <si>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</si>
  <si>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</si>
  <si>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</si>
  <si>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</si>
  <si>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</si>
  <si>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</si>
  <si>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</si>
  <si>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</si>
  <si>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</si>
  <si>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</si>
  <si>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</si>
  <si>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</si>
  <si>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</si>
  <si>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</si>
  <si>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</si>
  <si>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</si>
  <si>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</si>
  <si>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</si>
  <si>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</si>
  <si>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</si>
  <si>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</si>
  <si>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</si>
  <si>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</si>
  <si>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</si>
  <si>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</si>
  <si>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</si>
  <si>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</si>
  <si>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</si>
  <si>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</si>
  <si>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</si>
  <si>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</si>
  <si>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</si>
  <si>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</si>
  <si>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</si>
  <si>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</si>
  <si>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</si>
  <si>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</si>
  <si>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</si>
  <si>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</si>
  <si>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</si>
  <si>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</si>
  <si>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</si>
  <si>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</si>
  <si>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</si>
  <si>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</si>
  <si>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</si>
  <si>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</si>
  <si>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</si>
  <si>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</si>
  <si>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</si>
  <si>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</si>
  <si>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</si>
  <si>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</si>
  <si>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</si>
  <si>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</si>
  <si>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</si>
  <si>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</si>
  <si>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</si>
  <si>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</si>
  <si>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</si>
  <si>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</si>
  <si>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</si>
  <si>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</si>
  <si>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</si>
  <si>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</si>
  <si>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</si>
  <si>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</si>
  <si>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</si>
  <si>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</si>
  <si>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</si>
  <si>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</si>
  <si>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</si>
  <si>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</si>
  <si>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</si>
  <si>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</si>
  <si>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</si>
  <si>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</si>
  <si>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</si>
  <si>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</si>
  <si>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</si>
  <si>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</si>
  <si>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</si>
  <si>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</si>
  <si>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</si>
  <si>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</si>
  <si>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</si>
  <si>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</si>
  <si>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</si>
  <si>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</si>
  <si>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</si>
  <si>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</si>
  <si>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</si>
  <si>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</si>
  <si>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</si>
  <si>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</si>
  <si>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</si>
  <si>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</si>
  <si>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</si>
  <si>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</si>
  <si>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</si>
  <si>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</si>
  <si>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</si>
  <si>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</si>
  <si>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</si>
  <si>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</si>
  <si>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</si>
  <si>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</si>
  <si>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</si>
  <si>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</si>
  <si>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</si>
  <si>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</si>
  <si>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</si>
  <si>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</si>
  <si>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</si>
  <si>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</si>
  <si>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</si>
  <si>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</si>
  <si>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</si>
  <si>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</si>
  <si>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</si>
  <si>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</si>
  <si>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</si>
  <si>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</si>
  <si>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</si>
  <si>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</si>
  <si>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</si>
  <si>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</si>
  <si>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</si>
  <si>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</si>
  <si>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</si>
  <si>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</si>
  <si>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</si>
  <si>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</si>
  <si>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</si>
  <si>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</si>
  <si>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</si>
  <si>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</si>
  <si>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</si>
  <si>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</si>
  <si>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</si>
  <si>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</si>
  <si>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</si>
  <si>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</si>
  <si>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</si>
  <si>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</si>
  <si>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</si>
  <si>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</si>
  <si>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</si>
  <si>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</si>
  <si>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</si>
  <si>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</si>
  <si>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</si>
  <si>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</si>
  <si>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</si>
  <si>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</si>
  <si>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</si>
  <si>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</si>
  <si>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</si>
  <si>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</si>
  <si>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</si>
  <si>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</si>
  <si>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</si>
  <si>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</si>
  <si>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</si>
  <si>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</si>
  <si>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</si>
  <si>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</si>
  <si>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</si>
  <si>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</si>
  <si>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</si>
  <si>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</si>
  <si>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</si>
  <si>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</si>
  <si>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</si>
  <si>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</si>
  <si>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</si>
  <si>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</si>
  <si>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</si>
  <si>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</si>
  <si>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</si>
  <si>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</si>
  <si>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</si>
  <si>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</si>
  <si>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</si>
  <si>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</si>
  <si>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</si>
  <si>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</si>
  <si>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</si>
  <si>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</si>
  <si>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</si>
  <si>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</si>
  <si>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</si>
  <si>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</si>
  <si>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</si>
  <si>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</si>
  <si>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</si>
  <si>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</si>
  <si>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</si>
  <si>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</si>
  <si>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</si>
  <si>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</si>
  <si>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</si>
  <si>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</si>
  <si>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</si>
  <si>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</si>
  <si>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</si>
  <si>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</si>
  <si>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</si>
  <si>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</si>
  <si>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</si>
  <si>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</si>
  <si>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</si>
  <si>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</si>
  <si>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</si>
  <si>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</si>
  <si>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</si>
  <si>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</si>
  <si>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</si>
  <si>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</si>
  <si>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</si>
  <si>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</si>
  <si>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</si>
  <si>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</si>
  <si>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</si>
  <si>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</si>
  <si>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</si>
  <si>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</si>
  <si>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</si>
  <si>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</si>
  <si>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</si>
  <si>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</si>
  <si>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</si>
  <si>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</si>
  <si>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</si>
  <si>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</si>
  <si>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</si>
  <si>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</si>
  <si>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</si>
  <si>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</si>
  <si>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</si>
  <si>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</si>
  <si>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</si>
  <si>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</si>
  <si>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</si>
  <si>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</si>
  <si>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</si>
  <si>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</si>
  <si>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</si>
  <si>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</si>
  <si>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</si>
  <si>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</si>
  <si>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</si>
  <si>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</si>
  <si>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</si>
  <si>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</si>
  <si>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</si>
  <si>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</si>
  <si>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</si>
  <si>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</si>
  <si>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</si>
  <si>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</si>
  <si>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</si>
  <si>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</si>
  <si>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</si>
  <si>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</si>
  <si>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</si>
  <si>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</si>
  <si>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</si>
  <si>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</si>
  <si>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</si>
  <si>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</si>
  <si>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</si>
  <si>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</si>
  <si>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</si>
  <si>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</si>
  <si>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</si>
  <si>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</si>
  <si>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</si>
  <si>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</si>
  <si>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</si>
  <si>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</si>
  <si>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</si>
  <si>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</si>
  <si>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</si>
  <si>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</si>
  <si>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</si>
  <si>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</si>
  <si>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</si>
  <si>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</si>
  <si>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</si>
  <si>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</si>
  <si>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</si>
  <si>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</si>
  <si>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</si>
  <si>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</si>
  <si>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</si>
  <si>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</si>
  <si>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</si>
  <si>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</si>
  <si>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</si>
  <si>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</si>
  <si>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</si>
  <si>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</si>
  <si>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</si>
  <si>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</si>
  <si>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</si>
  <si>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</si>
  <si>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</si>
  <si>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</si>
  <si>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</si>
  <si>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</si>
  <si>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</si>
  <si>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</si>
  <si>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</si>
  <si>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</si>
  <si>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</si>
  <si>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</si>
  <si>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</si>
  <si>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</si>
  <si>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</si>
  <si>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</si>
  <si>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</si>
  <si>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</si>
  <si>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</si>
  <si>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</si>
  <si>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</si>
  <si>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</si>
  <si>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</si>
  <si>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</si>
  <si>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</si>
  <si>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</si>
  <si>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</si>
  <si>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</si>
  <si>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</si>
  <si>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</si>
  <si>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</si>
  <si>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</si>
  <si>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</si>
  <si>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</si>
  <si>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</si>
  <si>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</si>
  <si>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</si>
  <si>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</si>
  <si>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</si>
  <si>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</si>
  <si>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</si>
  <si>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</si>
  <si>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</si>
  <si>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</si>
  <si>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</si>
  <si>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</si>
  <si>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</si>
  <si>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</si>
  <si>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</si>
  <si>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</si>
  <si>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</si>
  <si>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</si>
  <si>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</si>
  <si>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</si>
  <si>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</si>
  <si>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</si>
  <si>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</si>
  <si>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</si>
  <si>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</si>
  <si>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</si>
  <si>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</si>
  <si>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</si>
  <si>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</si>
  <si>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</si>
  <si>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</si>
  <si>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</si>
  <si>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</si>
  <si>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</si>
  <si>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</si>
  <si>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</si>
  <si>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</si>
  <si>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</si>
  <si>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</si>
  <si>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</si>
  <si>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</si>
  <si>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</si>
  <si>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</si>
  <si>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</si>
  <si>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</si>
  <si>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</si>
  <si>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</si>
  <si>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</si>
  <si>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</si>
  <si>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</si>
  <si>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</si>
  <si>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</si>
  <si>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</si>
  <si>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</si>
  <si>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</si>
  <si>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</si>
  <si>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</si>
  <si>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</si>
  <si>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</si>
  <si>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</si>
  <si>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</si>
  <si>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</si>
  <si>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</si>
  <si>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</si>
  <si>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</si>
  <si>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</si>
  <si>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</si>
  <si>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</si>
  <si>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</si>
  <si>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</si>
  <si>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</si>
  <si>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</si>
  <si>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</si>
  <si>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</si>
  <si>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</si>
  <si>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</si>
  <si>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</si>
  <si>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</si>
  <si>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</si>
  <si>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</si>
  <si>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</si>
  <si>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</si>
  <si>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</si>
  <si>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</si>
  <si>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</si>
  <si>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</si>
  <si>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</si>
  <si>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</si>
  <si>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</si>
  <si>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</si>
  <si>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</si>
  <si>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</si>
  <si>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</si>
  <si>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</si>
  <si>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</si>
  <si>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</si>
  <si>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</si>
  <si>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</si>
  <si>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</si>
  <si>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</si>
  <si>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</si>
  <si>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</si>
  <si>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</si>
  <si>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</si>
  <si>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</si>
  <si>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</si>
  <si>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</si>
  <si>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</si>
  <si>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</si>
  <si>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</si>
  <si>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</si>
  <si>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</si>
  <si>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</si>
  <si>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</si>
  <si>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</si>
  <si>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</si>
  <si>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</si>
  <si>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</si>
  <si>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</si>
  <si>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</si>
  <si>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</si>
  <si>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</si>
  <si>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</si>
  <si>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</si>
  <si>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</si>
  <si>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</si>
  <si>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</si>
  <si>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</si>
  <si>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</si>
  <si>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</si>
  <si>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</si>
  <si>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</si>
  <si>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</si>
  <si>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</si>
  <si>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</si>
  <si>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</si>
  <si>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</si>
  <si>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</si>
  <si>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</si>
  <si>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</si>
  <si>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</si>
  <si>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</si>
  <si>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</si>
  <si>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</si>
  <si>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</si>
  <si>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</si>
  <si>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</si>
  <si>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</si>
  <si>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</si>
  <si>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</si>
  <si>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</si>
  <si>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</si>
  <si>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</si>
  <si>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</si>
  <si>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</si>
  <si>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</si>
  <si>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</si>
  <si>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</si>
  <si>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</si>
  <si>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</si>
  <si>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</si>
  <si>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</si>
  <si>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</si>
  <si>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</si>
  <si>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</si>
  <si>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</si>
  <si>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</si>
  <si>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</si>
  <si>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</si>
  <si>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</si>
  <si>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</si>
  <si>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</si>
  <si>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</si>
  <si>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</si>
  <si>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</si>
  <si>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</si>
  <si>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</si>
  <si>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</si>
  <si>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</si>
  <si>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</si>
  <si>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</si>
  <si>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</si>
  <si>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</si>
  <si>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</si>
  <si>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</si>
  <si>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</si>
  <si>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</si>
  <si>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</si>
  <si>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</si>
  <si>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</si>
  <si>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</si>
  <si>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</si>
  <si>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</si>
  <si>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</si>
  <si>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</si>
  <si>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</si>
  <si>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</si>
  <si>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</si>
  <si>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</si>
  <si>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</si>
  <si>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</si>
  <si>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</si>
  <si>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</si>
  <si>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</si>
  <si>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</si>
  <si>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</si>
  <si>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</si>
  <si>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</si>
  <si>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</si>
  <si>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</si>
  <si>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</si>
  <si>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</si>
  <si>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</si>
  <si>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</si>
  <si>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</si>
  <si>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</si>
  <si>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</si>
  <si>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</si>
  <si>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</si>
  <si>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</si>
  <si>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</si>
  <si>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</si>
  <si>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</si>
  <si>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</si>
  <si>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</si>
  <si>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</si>
  <si>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</si>
  <si>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</si>
  <si>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</si>
  <si>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</si>
  <si>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</si>
  <si>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</si>
  <si>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</si>
  <si>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</si>
  <si>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</si>
  <si>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</si>
  <si>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</si>
  <si>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</si>
  <si>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</si>
  <si>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</si>
  <si>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</si>
  <si>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</si>
  <si>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</si>
  <si>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</si>
  <si>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</si>
  <si>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</si>
  <si>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</si>
  <si>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</si>
  <si>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</si>
  <si>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</si>
  <si>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</si>
  <si>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</si>
  <si>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</si>
  <si>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</si>
  <si>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</si>
  <si>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</si>
  <si>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</si>
  <si>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</si>
  <si>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</si>
  <si>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</si>
  <si>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</si>
  <si>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</si>
  <si>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</si>
  <si>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</si>
  <si>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</si>
  <si>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</si>
  <si>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</si>
  <si>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</si>
  <si>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</si>
  <si>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</si>
  <si>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</si>
  <si>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</si>
  <si>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</si>
  <si>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</si>
  <si>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</si>
  <si>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</si>
  <si>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</si>
  <si>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</si>
  <si>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</si>
  <si>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</si>
  <si>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</si>
  <si>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</si>
  <si>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</si>
  <si>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</si>
  <si>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</si>
  <si>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</si>
  <si>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</si>
  <si>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</si>
  <si>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</si>
  <si>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</si>
  <si>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</si>
  <si>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</si>
  <si>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</si>
  <si>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</si>
  <si>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</si>
  <si>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</si>
  <si>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</si>
  <si>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</si>
  <si>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</si>
  <si>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</si>
  <si>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</si>
  <si>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</si>
  <si>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</si>
  <si>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</si>
  <si>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</si>
  <si>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</si>
  <si>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</si>
  <si>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</si>
  <si>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</si>
  <si>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</si>
  <si>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</si>
  <si>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</si>
  <si>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</si>
  <si>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</si>
  <si>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</si>
  <si>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</si>
  <si>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</si>
  <si>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</si>
  <si>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</si>
  <si>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</si>
  <si>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</si>
  <si>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</si>
  <si>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</si>
  <si>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</si>
  <si>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</si>
  <si>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</si>
  <si>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</si>
  <si>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</si>
  <si>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</si>
  <si>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</si>
  <si>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</si>
  <si>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</si>
  <si>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</si>
  <si>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</si>
  <si>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</si>
  <si>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</si>
  <si>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</si>
  <si>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</si>
  <si>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</si>
  <si>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</si>
  <si>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</si>
  <si>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</si>
  <si>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</si>
  <si>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</si>
  <si>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</si>
  <si>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</si>
  <si>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</si>
  <si>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</si>
  <si>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</si>
  <si>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</si>
  <si>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</si>
  <si>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</si>
  <si>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</si>
  <si>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</si>
  <si>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</si>
  <si>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</si>
  <si>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</si>
  <si>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</si>
  <si>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</si>
  <si>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</si>
  <si>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</si>
  <si>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</si>
  <si>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</si>
  <si>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</si>
  <si>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</si>
  <si>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</si>
  <si>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</si>
  <si>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</si>
  <si>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</si>
  <si>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</si>
  <si>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</si>
  <si>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</si>
  <si>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</si>
  <si>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</si>
  <si>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</si>
  <si>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</si>
  <si>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</si>
  <si>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</si>
  <si>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</si>
  <si>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</si>
  <si>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</si>
  <si>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</si>
  <si>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</si>
  <si>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</si>
  <si>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</si>
  <si>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</si>
  <si>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</si>
  <si>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</si>
  <si>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</si>
  <si>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</si>
  <si>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</si>
  <si>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</si>
  <si>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</si>
  <si>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</si>
  <si>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</si>
  <si>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</si>
  <si>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</si>
  <si>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</si>
  <si>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</si>
  <si>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</si>
  <si>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</si>
  <si>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</si>
  <si>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</si>
  <si>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</si>
  <si>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</si>
  <si>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</si>
  <si>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</si>
  <si>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</si>
  <si>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</si>
  <si>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</si>
  <si>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</si>
  <si>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</si>
  <si>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</si>
  <si>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</si>
  <si>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</si>
  <si>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</si>
  <si>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</si>
  <si>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</si>
  <si>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</si>
  <si>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</si>
  <si>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</si>
  <si>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</si>
  <si>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</si>
  <si>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</si>
  <si>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</si>
  <si>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</si>
  <si>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</si>
  <si>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</si>
  <si>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</si>
  <si>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</si>
  <si>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</si>
  <si>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</si>
  <si>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</si>
  <si>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</si>
  <si>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</si>
  <si>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</si>
  <si>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</si>
  <si>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</si>
  <si>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</si>
  <si>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</si>
  <si>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</si>
  <si>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</si>
  <si>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</si>
  <si>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</si>
  <si>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</si>
  <si>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</si>
  <si>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</si>
  <si>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</si>
  <si>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</si>
  <si>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</si>
  <si>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</si>
  <si>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</si>
  <si>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</si>
  <si>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</si>
  <si>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</si>
  <si>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</si>
  <si>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</si>
  <si>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</si>
  <si>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</si>
  <si>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</si>
  <si>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</si>
  <si>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</si>
  <si>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</si>
  <si>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</si>
  <si>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</si>
  <si>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</si>
  <si>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</si>
  <si>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</si>
  <si>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</si>
  <si>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</si>
  <si>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</si>
  <si>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</si>
  <si>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</si>
  <si>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</si>
  <si>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</si>
  <si>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</si>
  <si>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</si>
  <si>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</si>
  <si>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</si>
  <si>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</si>
  <si>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</si>
  <si>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</si>
  <si>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</si>
  <si>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</si>
  <si>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</si>
  <si>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</si>
  <si>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</si>
  <si>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</si>
  <si>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</si>
  <si>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</si>
  <si>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</si>
  <si>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</si>
  <si>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</si>
  <si>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</si>
  <si>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</si>
  <si>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</si>
  <si>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</si>
  <si>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</si>
  <si>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</si>
  <si>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</si>
  <si>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</si>
  <si>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</si>
  <si>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</si>
  <si>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</si>
  <si>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</si>
  <si>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</si>
  <si>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</si>
  <si>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</si>
  <si>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</si>
  <si>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</si>
  <si>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</si>
  <si>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</si>
  <si>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</si>
  <si>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</si>
  <si>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</si>
  <si>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</si>
  <si>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</si>
  <si>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</si>
  <si>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</si>
  <si>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</si>
  <si>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</si>
  <si>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</si>
  <si>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</si>
  <si>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</si>
  <si>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</si>
  <si>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</si>
  <si>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</si>
  <si>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</si>
  <si>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</si>
  <si>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</si>
  <si>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</si>
  <si>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</si>
  <si>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</si>
  <si>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</si>
  <si>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</si>
  <si>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</si>
  <si>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</si>
  <si>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</si>
  <si>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</si>
  <si>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</si>
  <si>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</si>
  <si>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</si>
  <si>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</si>
  <si>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</si>
  <si>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</si>
  <si>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</si>
  <si>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</si>
  <si>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</si>
  <si>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</si>
  <si>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</si>
  <si>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</si>
  <si>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</si>
  <si>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</si>
  <si>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</si>
  <si>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</si>
  <si>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</si>
  <si>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</si>
  <si>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</si>
  <si>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</si>
  <si>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</si>
  <si>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</si>
  <si>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</si>
  <si>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</si>
  <si>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</si>
  <si>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</si>
  <si>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</si>
  <si>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</si>
  <si>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</si>
  <si>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</si>
  <si>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</si>
  <si>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</si>
  <si>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</si>
  <si>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</si>
  <si>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</si>
  <si>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</si>
  <si>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</si>
  <si>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</si>
  <si>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</si>
  <si>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</si>
  <si>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</si>
  <si>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</si>
  <si>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</si>
  <si>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</si>
  <si>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</si>
  <si>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</si>
  <si>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</si>
  <si>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</si>
  <si>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</si>
  <si>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</si>
  <si>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</si>
  <si>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</si>
  <si>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</si>
  <si>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</si>
  <si>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</si>
  <si>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</si>
  <si>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</si>
  <si>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</si>
  <si>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</si>
  <si>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</si>
  <si>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</si>
  <si>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</si>
  <si>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</si>
  <si>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</si>
  <si>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</si>
  <si>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</si>
  <si>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</si>
  <si>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</si>
  <si>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</si>
  <si>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</si>
  <si>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</si>
  <si>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</si>
  <si>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</si>
  <si>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</si>
  <si>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</si>
  <si>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</si>
  <si>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</si>
  <si>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</si>
  <si>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</si>
  <si>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</si>
  <si>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</si>
  <si>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</si>
  <si>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</si>
  <si>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</si>
  <si>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</si>
  <si>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</si>
  <si>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</si>
  <si>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</si>
  <si>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</si>
  <si>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</si>
  <si>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</si>
  <si>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</si>
  <si>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</si>
  <si>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</si>
  <si>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</si>
  <si>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</si>
  <si>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</si>
  <si>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</si>
  <si>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</si>
  <si>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</si>
  <si>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</si>
  <si>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</si>
  <si>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</si>
  <si>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</si>
  <si>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</si>
  <si>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</si>
  <si>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</si>
  <si>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</si>
  <si>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</si>
  <si>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</si>
  <si>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</si>
  <si>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</si>
  <si>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</si>
  <si>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</si>
  <si>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</si>
  <si>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</si>
  <si>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</si>
  <si>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</si>
  <si>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</si>
  <si>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</si>
  <si>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</si>
  <si>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</si>
  <si>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</si>
  <si>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</si>
  <si>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</si>
  <si>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</si>
  <si>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</si>
  <si>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</si>
  <si>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</si>
  <si>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</si>
  <si>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</si>
  <si>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</si>
  <si>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</si>
  <si>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</si>
  <si>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</si>
  <si>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</si>
  <si>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</si>
  <si>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</si>
  <si>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</si>
  <si>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</si>
  <si>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</si>
  <si>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</si>
  <si>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</si>
  <si>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</si>
  <si>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</si>
  <si>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</si>
  <si>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</si>
  <si>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</si>
  <si>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</si>
  <si>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</si>
  <si>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</si>
  <si>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</si>
  <si>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</si>
  <si>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</si>
  <si>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</si>
  <si>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</si>
  <si>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</si>
  <si>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</si>
  <si>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</si>
  <si>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</si>
  <si>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</si>
  <si>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</si>
  <si>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</si>
  <si>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</si>
  <si>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</si>
  <si>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</si>
  <si>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</si>
  <si>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</si>
  <si>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</si>
  <si>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</si>
  <si>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</si>
  <si>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</si>
  <si>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</si>
  <si>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</si>
  <si>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</si>
  <si>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</si>
  <si>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</si>
  <si>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</si>
  <si>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</si>
  <si>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</si>
  <si>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</si>
  <si>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</si>
  <si>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</si>
  <si>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</si>
  <si>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</si>
  <si>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</si>
  <si>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</si>
  <si>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</si>
  <si>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</si>
  <si>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</si>
  <si>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</si>
  <si>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</si>
  <si>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</si>
  <si>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</si>
  <si>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</si>
  <si>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</si>
  <si>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</si>
  <si>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</si>
  <si>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</si>
  <si>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</si>
  <si>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</si>
  <si>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</si>
  <si>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</si>
  <si>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</si>
  <si>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</si>
  <si>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</si>
  <si>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</si>
  <si>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</si>
  <si>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</si>
  <si>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</si>
  <si>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</si>
  <si>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</si>
  <si>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</si>
  <si>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</si>
  <si>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</si>
  <si>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</si>
  <si>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</si>
  <si>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</si>
  <si>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</si>
  <si>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</si>
  <si>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</si>
  <si>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</si>
  <si>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</si>
  <si>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</si>
  <si>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</si>
  <si>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</si>
  <si>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</si>
  <si>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</si>
  <si>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</si>
  <si>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</si>
  <si>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</si>
  <si>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</si>
  <si>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</si>
  <si>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</si>
  <si>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</si>
  <si>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</si>
  <si>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</si>
  <si>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</si>
  <si>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</si>
  <si>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</si>
  <si>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</si>
  <si>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</si>
  <si>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</si>
  <si>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</si>
  <si>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</si>
  <si>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</si>
  <si>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</si>
  <si>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</si>
  <si>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</si>
  <si>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</si>
  <si>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</si>
  <si>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</si>
  <si>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</si>
  <si>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</si>
  <si>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</si>
  <si>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</si>
  <si>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</si>
  <si>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</si>
  <si>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</si>
  <si>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</si>
  <si>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</si>
  <si>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</si>
  <si>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</si>
  <si>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</si>
  <si>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</si>
  <si>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</si>
  <si>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</si>
  <si>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</si>
  <si>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</si>
  <si>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</si>
  <si>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</si>
  <si>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</si>
  <si>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</si>
  <si>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</si>
  <si>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</si>
  <si>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</si>
  <si>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</si>
  <si>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</si>
  <si>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</si>
  <si>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</si>
  <si>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</si>
  <si>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</si>
  <si>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</si>
  <si>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</si>
  <si>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</si>
  <si>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</si>
  <si>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</si>
  <si>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</si>
  <si>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</si>
  <si>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</si>
  <si>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</si>
  <si>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</si>
  <si>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</si>
  <si>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</si>
  <si>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</si>
  <si>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</si>
  <si>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</si>
  <si>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</si>
  <si>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</si>
  <si>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</si>
  <si>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</si>
  <si>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</si>
  <si>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</si>
  <si>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</si>
  <si>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</si>
  <si>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</si>
  <si>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</si>
  <si>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</si>
  <si>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</si>
  <si>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</si>
  <si>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</si>
  <si>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</si>
  <si>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</si>
  <si>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</si>
  <si>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</si>
  <si>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</si>
  <si>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</si>
  <si>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</si>
  <si>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</si>
  <si>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</si>
  <si>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</si>
  <si>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</si>
  <si>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</si>
  <si>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</si>
  <si>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</si>
  <si>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</si>
  <si>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</si>
  <si>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</si>
  <si>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</si>
  <si>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</si>
  <si>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</si>
  <si>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</si>
  <si>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</si>
  <si>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</si>
  <si>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</si>
  <si>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</si>
  <si>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</si>
  <si>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</si>
  <si>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</si>
  <si>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</si>
  <si>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</si>
  <si>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</si>
  <si>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</si>
  <si>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</si>
  <si>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</si>
  <si>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</si>
  <si>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</si>
  <si>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</si>
  <si>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</si>
  <si>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</si>
  <si>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</si>
  <si>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</si>
  <si>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</si>
  <si>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</si>
  <si>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</si>
  <si>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</si>
  <si>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</si>
  <si>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</si>
  <si>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</si>
  <si>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</si>
  <si>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</si>
  <si>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</si>
  <si>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</si>
  <si>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</si>
  <si>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</si>
  <si>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</si>
  <si>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</si>
  <si>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</si>
  <si>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</si>
  <si>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</si>
  <si>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</si>
  <si>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</si>
  <si>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</si>
  <si>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</si>
  <si>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</si>
  <si>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</si>
  <si>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</si>
  <si>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</si>
  <si>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</si>
  <si>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</si>
  <si>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</si>
  <si>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</si>
  <si>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</si>
  <si>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</si>
  <si>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</si>
  <si>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</si>
  <si>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</si>
  <si>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</si>
  <si>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</si>
  <si>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</si>
  <si>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</si>
  <si>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</si>
  <si>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</si>
  <si>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</si>
  <si>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</si>
  <si>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</si>
  <si>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</si>
  <si>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</si>
  <si>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</si>
  <si>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</si>
  <si>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</si>
  <si>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</si>
  <si>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</si>
  <si>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</si>
  <si>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</si>
  <si>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</si>
  <si>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</si>
  <si>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</si>
  <si>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</si>
  <si>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</si>
  <si>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</si>
  <si>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</si>
  <si>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</si>
  <si>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</si>
  <si>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</si>
  <si>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</si>
  <si>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</si>
  <si>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</si>
  <si>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</si>
  <si>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</si>
  <si>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</si>
  <si>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</si>
  <si>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</si>
  <si>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</si>
  <si>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</si>
  <si>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</si>
  <si>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</si>
  <si>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</si>
  <si>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</si>
  <si>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</si>
  <si>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</si>
  <si>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</si>
  <si>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</si>
  <si>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</si>
  <si>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</si>
  <si>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</si>
  <si>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</si>
  <si>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</si>
  <si>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</si>
  <si>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</si>
  <si>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</si>
  <si>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</si>
  <si>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</si>
  <si>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</si>
  <si>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</si>
  <si>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</si>
  <si>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</si>
  <si>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</si>
  <si>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</si>
  <si>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</si>
  <si>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</si>
  <si>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</si>
  <si>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</si>
  <si>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</si>
  <si>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</si>
  <si>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</si>
  <si>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</si>
  <si>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</si>
  <si>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</si>
  <si>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</si>
  <si>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</si>
  <si>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</si>
  <si>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</si>
  <si>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</si>
  <si>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</si>
  <si>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</si>
  <si>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</si>
  <si>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</si>
  <si>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</si>
  <si>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</si>
  <si>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</si>
  <si>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</si>
  <si>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</si>
  <si>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</si>
  <si>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</si>
  <si>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</si>
  <si>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</si>
  <si>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</si>
  <si>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</si>
  <si>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</si>
  <si>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</si>
  <si>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</si>
  <si>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</si>
  <si>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</si>
  <si>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</si>
  <si>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</si>
  <si>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</si>
  <si>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</si>
  <si>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</si>
  <si>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</si>
  <si>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</si>
  <si>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</si>
  <si>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</si>
  <si>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</si>
  <si>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</si>
  <si>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</si>
  <si>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</si>
  <si>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</si>
  <si>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</si>
  <si>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</si>
  <si>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</si>
  <si>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</si>
  <si>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</si>
  <si>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</si>
  <si>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</si>
  <si>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</si>
  <si>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</si>
  <si>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</si>
  <si>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</si>
  <si>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</si>
  <si>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</si>
  <si>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</si>
  <si>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</si>
  <si>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</si>
  <si>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</si>
  <si>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</si>
  <si>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</si>
  <si>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</si>
  <si>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</si>
  <si>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</si>
  <si>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</si>
  <si>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</si>
  <si>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</si>
  <si>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</si>
  <si>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</si>
  <si>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</si>
  <si>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</si>
  <si>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</si>
  <si>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</si>
  <si>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</si>
  <si>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</si>
  <si>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</si>
  <si>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</si>
  <si>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</si>
  <si>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</si>
  <si>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</si>
  <si>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</si>
  <si>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</si>
  <si>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</si>
  <si>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</si>
  <si>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</si>
  <si>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</si>
  <si>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</si>
  <si>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</si>
  <si>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</si>
  <si>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</si>
  <si>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</si>
  <si>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</si>
  <si>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</si>
  <si>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</si>
  <si>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</si>
  <si>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</si>
  <si>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</si>
  <si>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</si>
  <si>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</si>
  <si>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</si>
  <si>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</si>
  <si>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</si>
  <si>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</si>
  <si>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</si>
  <si>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</si>
  <si>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</si>
  <si>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</si>
  <si>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</si>
  <si>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</si>
  <si>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</si>
  <si>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</si>
  <si>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</si>
  <si>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</si>
  <si>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</si>
  <si>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</si>
  <si>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</si>
  <si>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</si>
  <si>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</si>
  <si>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</si>
  <si>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</si>
  <si>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</si>
  <si>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</si>
  <si>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</si>
  <si>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</si>
  <si>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</si>
  <si>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</si>
  <si>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</si>
  <si>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</si>
  <si>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</si>
  <si>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</si>
  <si>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</si>
  <si>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</si>
  <si>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</si>
  <si>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</si>
  <si>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</si>
  <si>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</si>
  <si>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</si>
  <si>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</si>
  <si>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</si>
  <si>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</si>
  <si>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</si>
  <si>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</si>
  <si>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</si>
  <si>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</si>
  <si>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</si>
  <si>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</si>
  <si>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</si>
  <si>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</si>
  <si>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</si>
  <si>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</si>
  <si>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</si>
  <si>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</si>
  <si>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</si>
  <si>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</si>
  <si>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</si>
  <si>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</si>
  <si>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</si>
  <si>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</si>
  <si>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</si>
  <si>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</si>
  <si>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</si>
  <si>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</si>
  <si>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</si>
  <si>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</si>
  <si>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</si>
  <si>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</si>
  <si>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</si>
  <si>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</si>
  <si>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</si>
  <si>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</si>
  <si>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</si>
  <si>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</si>
  <si>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</si>
  <si>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</si>
  <si>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</si>
  <si>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</si>
  <si>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</si>
  <si>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</si>
  <si>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</si>
  <si>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</si>
  <si>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</si>
  <si>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</si>
  <si>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</si>
  <si>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</si>
  <si>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</si>
  <si>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</si>
  <si>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</si>
  <si>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</si>
  <si>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</si>
  <si>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</si>
  <si>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</si>
  <si>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</si>
  <si>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</si>
  <si>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</si>
  <si>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</si>
  <si>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</si>
  <si>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</si>
  <si>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</si>
  <si>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</si>
  <si>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</si>
  <si>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</si>
  <si>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</si>
  <si>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</si>
  <si>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</si>
  <si>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</si>
  <si>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</si>
  <si>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</si>
  <si>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</si>
  <si>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</si>
  <si>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</si>
  <si>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</si>
  <si>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</si>
  <si>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</si>
  <si>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</si>
  <si>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</si>
  <si>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</si>
  <si>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</si>
  <si>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</si>
  <si>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</si>
  <si>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</si>
  <si>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</si>
  <si>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</si>
  <si>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</si>
  <si>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</si>
  <si>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</si>
  <si>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</si>
  <si>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</si>
  <si>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</si>
  <si>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</si>
  <si>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</si>
  <si>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</si>
  <si>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</si>
  <si>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</si>
  <si>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</si>
  <si>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</si>
  <si>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</si>
  <si>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</si>
  <si>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</si>
  <si>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</si>
  <si>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</si>
  <si>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</si>
  <si>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</si>
  <si>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</si>
  <si>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</si>
  <si>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</si>
  <si>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</si>
  <si>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</si>
  <si>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</si>
  <si>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</si>
  <si>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</si>
  <si>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</si>
  <si>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</si>
  <si>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</si>
  <si>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</si>
  <si>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</si>
  <si>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</si>
  <si>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</si>
  <si>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</si>
  <si>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</si>
  <si>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</si>
  <si>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</si>
  <si>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</si>
  <si>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</si>
  <si>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</si>
  <si>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</si>
  <si>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</si>
  <si>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</si>
  <si>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</si>
  <si>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</si>
  <si>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</si>
  <si>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</si>
  <si>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</si>
  <si>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</si>
  <si>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</si>
  <si>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</si>
  <si>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</si>
  <si>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</si>
  <si>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</si>
  <si>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</si>
  <si>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</si>
  <si>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</si>
  <si>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</si>
  <si>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</si>
  <si>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</si>
  <si>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</si>
  <si>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</si>
  <si>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</si>
  <si>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</si>
  <si>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</si>
  <si>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</si>
  <si>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</si>
  <si>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</si>
  <si>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</si>
  <si>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</si>
  <si>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</si>
  <si>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</si>
  <si>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</si>
  <si>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</si>
  <si>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</si>
  <si>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</si>
  <si>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</si>
  <si>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</si>
  <si>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</si>
  <si>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</si>
  <si>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</si>
  <si>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</si>
  <si>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</si>
  <si>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</si>
  <si>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</si>
  <si>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</si>
  <si>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</si>
  <si>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</si>
  <si>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</si>
  <si>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</si>
  <si>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</si>
  <si>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</si>
  <si>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</si>
  <si>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</si>
  <si>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</si>
  <si>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</si>
  <si>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</si>
  <si>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</si>
  <si>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</si>
  <si>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</si>
  <si>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</si>
  <si>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</si>
  <si>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</si>
  <si>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</si>
  <si>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</si>
  <si>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</si>
  <si>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</si>
  <si>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</si>
  <si>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</si>
  <si>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</si>
  <si>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</si>
  <si>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</si>
  <si>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</si>
  <si>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</si>
  <si>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</si>
  <si>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</si>
  <si>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</si>
  <si>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</si>
  <si>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</si>
  <si>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</si>
  <si>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</si>
  <si>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</si>
  <si>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</si>
  <si>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</si>
  <si>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</si>
  <si>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</si>
  <si>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</si>
  <si>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</si>
  <si>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</si>
  <si>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</si>
  <si>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</si>
  <si>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</si>
  <si>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</si>
  <si>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</si>
  <si>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</si>
  <si>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</si>
  <si>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</si>
  <si>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</si>
  <si>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</si>
  <si>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</si>
  <si>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</si>
  <si>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</si>
  <si>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</si>
  <si>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</si>
  <si>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</si>
  <si>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</si>
  <si>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</si>
  <si>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</si>
  <si>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</si>
  <si>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</si>
  <si>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</si>
  <si>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</si>
  <si>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</si>
  <si>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</si>
  <si>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</si>
  <si>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</si>
  <si>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</si>
  <si>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</si>
  <si>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</si>
  <si>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</si>
  <si>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</si>
  <si>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</si>
  <si>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</si>
  <si>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</si>
  <si>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</si>
  <si>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</si>
  <si>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</si>
  <si>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</si>
  <si>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</si>
  <si>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</si>
  <si>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</si>
  <si>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</si>
  <si>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</si>
  <si>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</si>
  <si>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</si>
  <si>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</si>
  <si>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</si>
  <si>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</si>
  <si>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</si>
  <si>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</si>
  <si>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</si>
  <si>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</si>
  <si>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</si>
  <si>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</si>
  <si>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</si>
  <si>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</si>
  <si>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</si>
  <si>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</si>
  <si>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</si>
  <si>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</si>
  <si>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</si>
  <si>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</si>
  <si>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</si>
  <si>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</si>
  <si>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</si>
  <si>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</si>
  <si>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</si>
  <si>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</si>
  <si>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</si>
  <si>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</si>
  <si>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</si>
  <si>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</si>
  <si>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</si>
  <si>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</si>
  <si>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</si>
  <si>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</si>
  <si>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</si>
  <si>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</si>
  <si>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</si>
  <si>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</si>
  <si>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</si>
  <si>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</si>
  <si>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</si>
  <si>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</si>
  <si>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</si>
  <si>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</si>
  <si>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</si>
  <si>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</si>
  <si>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</si>
  <si>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</si>
  <si>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</si>
  <si>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</si>
  <si>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</si>
  <si>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</si>
  <si>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</si>
  <si>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</si>
  <si>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</si>
  <si>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</si>
  <si>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</si>
  <si>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</si>
  <si>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</si>
  <si>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</si>
  <si>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</si>
  <si>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</si>
  <si>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</si>
  <si>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</si>
  <si>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</si>
  <si>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</si>
  <si>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</si>
  <si>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</si>
  <si>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</si>
  <si>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</si>
  <si>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</si>
  <si>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</si>
  <si>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</si>
  <si>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</si>
  <si>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</si>
  <si>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</si>
  <si>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</si>
  <si>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</si>
  <si>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</si>
  <si>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</si>
  <si>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</si>
  <si>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</si>
  <si>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</si>
  <si>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</si>
  <si>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</si>
  <si>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</si>
  <si>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</si>
  <si>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</si>
  <si>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</si>
  <si>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</si>
  <si>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</si>
  <si>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</si>
  <si>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</si>
  <si>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</si>
  <si>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</si>
  <si>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</si>
  <si>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</si>
  <si>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</si>
  <si>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</si>
  <si>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</si>
  <si>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</si>
  <si>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</si>
  <si>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</si>
  <si>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</si>
  <si>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</si>
  <si>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</si>
  <si>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</si>
  <si>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</si>
  <si>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</si>
  <si>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</si>
  <si>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</si>
  <si>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</si>
  <si>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</si>
  <si>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</si>
  <si>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</si>
  <si>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</si>
  <si>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</si>
  <si>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</si>
  <si>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</si>
  <si>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</si>
  <si>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</si>
  <si>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</si>
  <si>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</si>
  <si>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</si>
  <si>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</si>
  <si>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</si>
  <si>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</si>
  <si>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</si>
  <si>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</si>
  <si>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</si>
  <si>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</si>
  <si>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</si>
  <si>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</si>
  <si>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</si>
  <si>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</si>
  <si>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</si>
  <si>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</si>
  <si>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</si>
  <si>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</si>
  <si>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</si>
  <si>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</si>
  <si>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</si>
  <si>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</si>
  <si>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</si>
  <si>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</si>
  <si>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</si>
  <si>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</si>
  <si>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</si>
  <si>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</si>
  <si>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</si>
  <si>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</si>
  <si>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</si>
  <si>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</si>
  <si>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</si>
  <si>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</si>
  <si>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</si>
  <si>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</si>
  <si>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</si>
  <si>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</si>
  <si>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</si>
  <si>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</si>
  <si>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</si>
  <si>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</si>
  <si>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</si>
  <si>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</si>
  <si>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</si>
  <si>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</si>
  <si>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</si>
  <si>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</si>
  <si>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</si>
  <si>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</si>
  <si>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</si>
  <si>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</si>
  <si>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</si>
  <si>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</si>
  <si>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</si>
  <si>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</si>
  <si>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</si>
  <si>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</si>
  <si>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</si>
  <si>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</si>
  <si>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</si>
  <si>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</si>
  <si>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</si>
  <si>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</si>
  <si>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</si>
  <si>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</si>
  <si>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</si>
  <si>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</si>
  <si>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</si>
  <si>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</si>
  <si>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</si>
  <si>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</si>
  <si>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</si>
  <si>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</si>
  <si>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</si>
  <si>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</si>
  <si>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</si>
  <si>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</si>
  <si>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</si>
  <si>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</si>
  <si>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</si>
  <si>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</si>
  <si>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</si>
  <si>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</si>
  <si>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</si>
  <si>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</si>
  <si>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</si>
  <si>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</si>
  <si>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</si>
  <si>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</si>
  <si>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</si>
  <si>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</si>
  <si>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</si>
  <si>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</si>
  <si>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</si>
  <si>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</si>
  <si>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</si>
  <si>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</si>
  <si>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</si>
  <si>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</si>
  <si>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</si>
  <si>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</si>
  <si>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</si>
  <si>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</si>
  <si>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</si>
  <si>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</si>
  <si>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</si>
  <si>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</si>
  <si>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</si>
  <si>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</si>
  <si>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</si>
  <si>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</si>
  <si>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</si>
  <si>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</si>
  <si>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</si>
  <si>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</si>
  <si>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</si>
  <si>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</si>
  <si>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</si>
  <si>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</si>
  <si>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</si>
  <si>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</si>
  <si>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</si>
  <si>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</si>
  <si>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</si>
  <si>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</si>
  <si>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</si>
  <si>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</si>
  <si>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</si>
  <si>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</si>
  <si>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</si>
  <si>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</si>
  <si>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</si>
  <si>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</si>
  <si>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</si>
  <si>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</si>
  <si>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</si>
  <si>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</si>
  <si>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</si>
  <si>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</si>
  <si>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</si>
  <si>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</si>
  <si>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</si>
  <si>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</si>
  <si>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</si>
  <si>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</si>
  <si>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</si>
  <si>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</si>
  <si>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</si>
  <si>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</si>
  <si>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</si>
  <si>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</si>
  <si>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</si>
  <si>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</si>
  <si>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</si>
  <si>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</si>
  <si>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</si>
  <si>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</si>
  <si>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</si>
  <si>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</si>
  <si>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</si>
  <si>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</si>
  <si>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</si>
  <si>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</si>
  <si>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</si>
  <si>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</si>
  <si>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</si>
  <si>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</si>
  <si>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</si>
  <si>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</si>
  <si>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</si>
  <si>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</si>
  <si>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</si>
  <si>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</si>
  <si>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</si>
  <si>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</si>
  <si>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</si>
  <si>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</si>
  <si>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</si>
  <si>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</si>
  <si>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</si>
  <si>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</si>
  <si>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</si>
  <si>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</si>
  <si>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</si>
  <si>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</si>
  <si>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</si>
  <si>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</si>
  <si>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</si>
  <si>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</si>
  <si>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</si>
  <si>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</si>
  <si>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</si>
  <si>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</si>
  <si>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</si>
  <si>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</si>
  <si>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</si>
  <si>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</si>
  <si>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</si>
  <si>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</si>
  <si>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</si>
  <si>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</si>
  <si>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</si>
  <si>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</si>
  <si>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</si>
  <si>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</si>
  <si>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</si>
  <si>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</si>
  <si>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</si>
  <si>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</si>
  <si>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</si>
  <si>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</si>
  <si>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</si>
  <si>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</si>
  <si>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</si>
  <si>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</si>
  <si>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</si>
  <si>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</si>
  <si>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</si>
  <si>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</si>
  <si>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</si>
  <si>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</si>
  <si>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</si>
  <si>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</si>
  <si>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</si>
  <si>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</si>
  <si>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</si>
  <si>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</si>
  <si>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</si>
  <si>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</si>
  <si>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</si>
  <si>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</si>
  <si>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</si>
  <si>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</si>
  <si>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</si>
  <si>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</si>
  <si>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</si>
  <si>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</si>
  <si>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</si>
  <si>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</si>
  <si>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</si>
  <si>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</si>
  <si>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</si>
  <si>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</si>
  <si>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</si>
  <si>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</si>
  <si>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</si>
  <si>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</si>
  <si>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</si>
  <si>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</si>
  <si>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</si>
  <si>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</si>
  <si>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</si>
  <si>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</si>
  <si>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</si>
  <si>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</si>
  <si>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</si>
  <si>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</si>
  <si>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</si>
  <si>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</si>
  <si>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</si>
  <si>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</si>
  <si>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</si>
  <si>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</si>
  <si>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</si>
  <si>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</si>
  <si>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</si>
  <si>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</si>
  <si>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</si>
  <si>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</si>
  <si>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</si>
  <si>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</si>
  <si>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</si>
  <si>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</si>
  <si>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</si>
  <si>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</si>
  <si>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</si>
  <si>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</si>
  <si>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</si>
  <si>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</si>
  <si>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</si>
  <si>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</si>
  <si>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</si>
  <si>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</si>
  <si>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</si>
  <si>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</si>
  <si>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</si>
  <si>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</si>
  <si>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</si>
  <si>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</si>
  <si>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</si>
  <si>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</si>
  <si>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</si>
  <si>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</si>
  <si>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</si>
  <si>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</si>
  <si>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</si>
  <si>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</si>
  <si>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</si>
  <si>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</si>
  <si>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</si>
  <si>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</si>
  <si>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</si>
  <si>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</si>
  <si>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</si>
  <si>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</si>
  <si>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</si>
  <si>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</si>
  <si>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</si>
  <si>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</si>
  <si>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</si>
  <si>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</si>
  <si>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</si>
  <si>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</si>
  <si>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</si>
  <si>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</si>
  <si>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</si>
  <si>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</si>
  <si>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</si>
  <si>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</si>
  <si>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</si>
  <si>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</si>
  <si>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</si>
  <si>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</si>
  <si>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</si>
  <si>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</si>
  <si>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</si>
  <si>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</si>
  <si>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</si>
  <si>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</si>
  <si>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</si>
  <si>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</si>
  <si>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</si>
  <si>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</si>
  <si>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</si>
  <si>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</si>
  <si>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</si>
  <si>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</si>
  <si>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</si>
  <si>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</si>
  <si>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</si>
  <si>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</si>
  <si>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</si>
  <si>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</si>
  <si>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</si>
  <si>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</si>
  <si>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</si>
  <si>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</si>
  <si>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</si>
  <si>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</si>
  <si>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</si>
  <si>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</si>
  <si>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</si>
  <si>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</si>
  <si>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</si>
  <si>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</si>
  <si>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</si>
  <si>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</si>
  <si>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</si>
  <si>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</si>
  <si>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</si>
  <si>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</si>
  <si>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</si>
  <si>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</si>
  <si>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</si>
  <si>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</si>
  <si>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</si>
  <si>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</si>
  <si>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</si>
  <si>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</si>
  <si>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</si>
  <si>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</si>
  <si>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</si>
  <si>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</si>
  <si>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</si>
  <si>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</si>
  <si>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</si>
  <si>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</si>
  <si>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</si>
  <si>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</si>
  <si>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</si>
  <si>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</si>
  <si>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</si>
  <si>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</si>
  <si>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</si>
  <si>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</si>
  <si>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</si>
  <si>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</si>
  <si>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</si>
  <si>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</si>
  <si>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</si>
  <si>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</si>
  <si>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</si>
  <si>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</si>
  <si>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</si>
  <si>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</si>
  <si>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</si>
  <si>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</si>
  <si>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</si>
  <si>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</si>
  <si>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</si>
  <si>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</si>
  <si>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</si>
  <si>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</si>
  <si>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</si>
  <si>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</si>
  <si>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</si>
  <si>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</si>
  <si>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</si>
  <si>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</si>
  <si>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</si>
  <si>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</si>
  <si>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</si>
  <si>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</si>
  <si>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</si>
  <si>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</si>
  <si>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</si>
  <si>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</si>
  <si>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</si>
  <si>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</si>
  <si>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</si>
  <si>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</si>
  <si>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</si>
  <si>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</si>
  <si>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</si>
  <si>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</si>
  <si>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</si>
  <si>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</si>
  <si>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</si>
  <si>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</si>
  <si>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</si>
  <si>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</si>
  <si>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</si>
  <si>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</si>
  <si>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</si>
  <si>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</si>
  <si>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</si>
  <si>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</si>
  <si>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</si>
  <si>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</si>
  <si>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</si>
  <si>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</si>
  <si>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</si>
  <si>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</si>
  <si>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</si>
  <si>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</si>
  <si>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</si>
  <si>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</si>
  <si>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</si>
  <si>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</si>
  <si>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</si>
  <si>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</si>
  <si>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</si>
  <si>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</si>
  <si>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</si>
  <si>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</si>
  <si>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</si>
  <si>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</si>
  <si>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</si>
  <si>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</si>
  <si>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</si>
  <si>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</si>
  <si>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</si>
  <si>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</si>
  <si>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</si>
  <si>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</si>
  <si>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</si>
  <si>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</si>
  <si>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</si>
  <si>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</si>
  <si>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</si>
  <si>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</si>
  <si>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</si>
  <si>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</si>
  <si>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</si>
  <si>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</si>
  <si>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</si>
  <si>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</si>
  <si>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</si>
  <si>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</si>
  <si>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</si>
  <si>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</si>
  <si>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</si>
  <si>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</si>
  <si>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</si>
  <si>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</si>
  <si>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</si>
  <si>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</si>
  <si>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</si>
  <si>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</si>
  <si>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</si>
  <si>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</si>
  <si>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</si>
  <si>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</si>
  <si>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</si>
  <si>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</si>
  <si>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</si>
  <si>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</si>
  <si>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</si>
  <si>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</si>
  <si>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</si>
  <si>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</si>
  <si>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</si>
  <si>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</si>
  <si>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</si>
  <si>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</si>
  <si>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</si>
  <si>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</si>
  <si>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</si>
  <si>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</si>
  <si>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</si>
  <si>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</si>
  <si>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</si>
  <si>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</si>
  <si>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</si>
  <si>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</si>
  <si>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</si>
  <si>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</si>
  <si>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</si>
  <si>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</si>
  <si>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</si>
  <si>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</si>
  <si>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</si>
  <si>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</si>
  <si>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</si>
  <si>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</si>
  <si>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</si>
  <si>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</si>
  <si>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</si>
  <si>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</si>
  <si>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</si>
  <si>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</si>
  <si>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</si>
  <si>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</si>
  <si>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</si>
  <si>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</si>
  <si>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</si>
  <si>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</si>
  <si>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</si>
  <si>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</si>
  <si>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</si>
  <si>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</si>
  <si>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</si>
  <si>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</si>
  <si>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</si>
  <si>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</si>
  <si>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</si>
  <si>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</si>
  <si>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</si>
  <si>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</si>
  <si>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</si>
  <si>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</si>
  <si>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</si>
  <si>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</si>
  <si>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</si>
  <si>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</si>
  <si>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</si>
  <si>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</si>
  <si>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</si>
  <si>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</si>
  <si>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</si>
  <si>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</si>
  <si>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</si>
  <si>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</si>
  <si>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</si>
  <si>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</si>
  <si>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</si>
  <si>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</si>
  <si>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</si>
  <si>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</si>
  <si>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</si>
  <si>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</si>
  <si>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</si>
  <si>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</si>
  <si>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</si>
  <si>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</si>
  <si>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</si>
  <si>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</si>
  <si>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</si>
  <si>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</si>
  <si>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</si>
  <si>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</si>
  <si>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</si>
  <si>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</si>
  <si>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</si>
  <si>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</si>
  <si>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</si>
  <si>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</si>
  <si>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</si>
  <si>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</si>
  <si>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</si>
  <si>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</si>
  <si>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</si>
  <si>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</si>
  <si>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</si>
  <si>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</si>
  <si>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</si>
  <si>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</si>
  <si>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</si>
  <si>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</si>
  <si>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</si>
  <si>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</si>
  <si>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</si>
  <si>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</si>
  <si>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</si>
  <si>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</si>
  <si>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</si>
  <si>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</si>
  <si>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</si>
  <si>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</si>
  <si>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</si>
  <si>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</si>
  <si>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</si>
  <si>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</si>
  <si>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</si>
  <si>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</si>
  <si>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</si>
  <si>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</si>
  <si>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</si>
  <si>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</si>
  <si>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</si>
  <si>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</si>
  <si>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</si>
  <si>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</si>
  <si>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</si>
  <si>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</si>
  <si>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</si>
  <si>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</si>
  <si>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</si>
  <si>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</si>
  <si>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</si>
  <si>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</si>
  <si>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</si>
  <si>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</si>
  <si>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</si>
  <si>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</si>
  <si>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</si>
  <si>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</si>
  <si>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</si>
  <si>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</si>
  <si>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</si>
  <si>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</si>
  <si>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</si>
  <si>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</si>
  <si>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</si>
  <si>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</si>
  <si>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</si>
  <si>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</si>
  <si>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</si>
  <si>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</si>
  <si>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</si>
  <si>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</si>
  <si>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</si>
  <si>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</si>
  <si>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</si>
  <si>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</si>
  <si>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</si>
  <si>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</si>
  <si>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</si>
  <si>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</si>
  <si>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</si>
  <si>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</si>
  <si>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</si>
  <si>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</si>
  <si>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</si>
  <si>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</si>
  <si>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</si>
  <si>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</si>
  <si>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</si>
  <si>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</si>
  <si>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</si>
  <si>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</si>
  <si>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</si>
  <si>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</si>
  <si>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</si>
  <si>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</si>
  <si>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</si>
  <si>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</si>
  <si>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</si>
  <si>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</si>
  <si>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</si>
  <si>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</si>
  <si>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</si>
  <si>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</si>
  <si>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</si>
  <si>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</si>
  <si>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</si>
  <si>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</si>
  <si>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</si>
  <si>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</si>
  <si>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</si>
  <si>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</si>
  <si>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</si>
  <si>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</si>
  <si>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</si>
  <si>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</si>
  <si>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</si>
  <si>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</si>
  <si>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</si>
  <si>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</si>
  <si>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</si>
  <si>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</si>
  <si>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</si>
  <si>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</si>
  <si>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</si>
  <si>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</si>
  <si>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</si>
  <si>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</si>
  <si>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</si>
  <si>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</si>
  <si>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</si>
  <si>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</si>
  <si>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</si>
  <si>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</si>
  <si>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</si>
  <si>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</si>
  <si>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</si>
  <si>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</si>
  <si>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</si>
  <si>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</si>
  <si>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</si>
  <si>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</si>
  <si>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</si>
  <si>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</si>
  <si>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</si>
  <si>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</si>
  <si>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</si>
  <si>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</si>
  <si>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</si>
  <si>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</si>
  <si>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</si>
  <si>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</si>
  <si>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</si>
  <si>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</si>
  <si>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</si>
  <si>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</si>
  <si>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</si>
  <si>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</si>
  <si>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</si>
  <si>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</si>
  <si>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</si>
  <si>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</si>
  <si>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</si>
  <si>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</si>
  <si>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</si>
  <si>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</si>
  <si>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</si>
  <si>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</si>
  <si>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</si>
  <si>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</si>
  <si>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</si>
  <si>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</si>
  <si>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</si>
  <si>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</si>
  <si>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</si>
  <si>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</si>
  <si>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</si>
  <si>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</si>
  <si>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</si>
  <si>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</si>
  <si>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</si>
  <si>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</si>
  <si>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</si>
  <si>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</si>
  <si>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</si>
  <si>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</si>
  <si>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</si>
  <si>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</si>
  <si>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</si>
  <si>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</si>
  <si>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</si>
  <si>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</si>
  <si>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</si>
  <si>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</si>
  <si>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</si>
  <si>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</si>
  <si>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</si>
  <si>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</si>
  <si>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</si>
  <si>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</si>
  <si>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</si>
  <si>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</si>
  <si>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</si>
  <si>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</si>
  <si>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</si>
  <si>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</si>
  <si>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</si>
  <si>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</si>
  <si>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</si>
  <si>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</si>
  <si>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</si>
  <si>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</si>
  <si>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</si>
  <si>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</si>
  <si>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</si>
  <si>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</si>
  <si>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</si>
  <si>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</si>
  <si>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</si>
  <si>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</si>
  <si>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</si>
  <si>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</si>
  <si>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</si>
  <si>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</si>
  <si>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</si>
  <si>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</si>
  <si>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</si>
  <si>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</si>
  <si>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</si>
  <si>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</si>
  <si>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</si>
  <si>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</si>
  <si>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</si>
  <si>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</si>
  <si>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</si>
  <si>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</si>
  <si>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</si>
  <si>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</si>
  <si>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</si>
  <si>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</si>
  <si>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</si>
  <si>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</si>
  <si>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</si>
  <si>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</si>
  <si>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</si>
  <si>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</si>
  <si>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</si>
  <si>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</si>
  <si>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</si>
  <si>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</si>
  <si>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</si>
  <si>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</si>
  <si>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</si>
  <si>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</si>
  <si>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</si>
  <si>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</si>
  <si>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</si>
  <si>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</si>
  <si>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</si>
  <si>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</si>
  <si>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</si>
  <si>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</si>
  <si>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</si>
  <si>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</si>
  <si>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</si>
  <si>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</si>
  <si>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</si>
  <si>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</si>
  <si>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</si>
  <si>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</si>
  <si>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</si>
  <si>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</si>
  <si>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</si>
  <si>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</si>
  <si>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</si>
  <si>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</si>
  <si>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</si>
  <si>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</si>
  <si>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</si>
  <si>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</si>
  <si>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</si>
  <si>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</si>
  <si>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</si>
  <si>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</si>
  <si>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</si>
  <si>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</si>
  <si>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</si>
  <si>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</si>
  <si>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</si>
  <si>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</si>
  <si>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</si>
  <si>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</si>
  <si>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</si>
  <si>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</si>
  <si>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</si>
  <si>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</si>
  <si>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</si>
  <si>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</si>
  <si>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</si>
  <si>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</si>
  <si>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</si>
  <si>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</si>
  <si>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</si>
  <si>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</si>
  <si>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</si>
  <si>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</si>
  <si>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</si>
  <si>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</si>
  <si>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</si>
  <si>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</si>
  <si>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</si>
  <si>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</si>
  <si>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</si>
  <si>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</si>
  <si>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</si>
  <si>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</si>
  <si>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</si>
  <si>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</si>
  <si>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</si>
  <si>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</si>
  <si>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</si>
  <si>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</si>
  <si>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</si>
  <si>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</si>
  <si>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</si>
  <si>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</si>
  <si>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</si>
  <si>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</si>
  <si>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</si>
  <si>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</si>
  <si>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</si>
  <si>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</si>
  <si>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</si>
  <si>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</si>
  <si>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</si>
  <si>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</si>
  <si>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</si>
  <si>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</si>
  <si>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</si>
  <si>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</si>
  <si>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</si>
  <si>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</si>
  <si>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</si>
  <si>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</si>
  <si>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</si>
  <si>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</si>
  <si>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</si>
  <si>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</si>
  <si>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</si>
  <si>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</si>
  <si>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</si>
  <si>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</si>
  <si>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</si>
  <si>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</si>
  <si>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</si>
  <si>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</si>
  <si>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</si>
  <si>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</si>
  <si>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</si>
  <si>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</si>
  <si>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</si>
  <si>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</si>
  <si>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</si>
  <si>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</si>
  <si>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</si>
  <si>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</si>
  <si>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</si>
  <si>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</si>
  <si>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</si>
  <si>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</si>
  <si>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</si>
  <si>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</si>
  <si>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</si>
  <si>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</si>
  <si>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</si>
  <si>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</si>
  <si>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</si>
  <si>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</si>
  <si>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</si>
  <si>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</si>
  <si>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</si>
  <si>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</si>
  <si>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</si>
  <si>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</si>
  <si>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</si>
  <si>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</si>
  <si>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</si>
  <si>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</si>
  <si>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</si>
  <si>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</si>
  <si>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</si>
  <si>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</si>
  <si>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</si>
  <si>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</si>
  <si>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</si>
  <si>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</si>
  <si>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</si>
  <si>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</si>
  <si>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</si>
  <si>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</si>
  <si>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</si>
  <si>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</si>
  <si>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</si>
  <si>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</si>
  <si>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</si>
  <si>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</si>
  <si>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</si>
  <si>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</si>
  <si>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</si>
  <si>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</si>
  <si>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</si>
  <si>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</si>
  <si>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</si>
  <si>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</si>
  <si>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</si>
  <si>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</si>
  <si>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</si>
  <si>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</si>
  <si>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</si>
  <si>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</si>
  <si>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</si>
  <si>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</si>
  <si>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</si>
  <si>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</si>
  <si>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</si>
  <si>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</si>
  <si>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</si>
  <si>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</si>
  <si>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</si>
  <si>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</si>
  <si>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</si>
  <si>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</si>
  <si>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</si>
  <si>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</si>
  <si>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</si>
  <si>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</si>
  <si>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</si>
  <si>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</si>
  <si>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</si>
  <si>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</si>
  <si>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</si>
  <si>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</si>
  <si>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</si>
  <si>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</si>
  <si>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</si>
  <si>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</si>
  <si>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</si>
  <si>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</si>
  <si>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</si>
  <si>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</si>
  <si>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</si>
  <si>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</si>
  <si>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</si>
  <si>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</si>
  <si>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</si>
  <si>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</si>
  <si>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</si>
  <si>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</si>
  <si>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</si>
  <si>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</si>
  <si>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</si>
  <si>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</si>
  <si>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</si>
  <si>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</si>
  <si>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</si>
  <si>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</si>
  <si>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</si>
  <si>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</si>
  <si>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</si>
  <si>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</si>
  <si>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</si>
  <si>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</si>
  <si>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</si>
  <si>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</si>
  <si>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</si>
  <si>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</si>
  <si>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</si>
  <si>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</si>
  <si>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</si>
  <si>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</si>
  <si>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</si>
  <si>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</si>
  <si>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</si>
  <si>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</si>
  <si>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</si>
  <si>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</si>
  <si>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</si>
  <si>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</si>
  <si>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</si>
  <si>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</si>
  <si>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</si>
  <si>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</si>
  <si>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</si>
  <si>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</si>
  <si>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</si>
  <si>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</si>
  <si>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</si>
  <si>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</si>
  <si>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</si>
  <si>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</si>
  <si>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</si>
  <si>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</si>
  <si>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</si>
  <si>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</si>
  <si>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</si>
  <si>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</si>
  <si>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</si>
  <si>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</si>
  <si>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</si>
  <si>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</si>
  <si>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</si>
  <si>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</si>
  <si>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</si>
  <si>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</si>
  <si>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</si>
  <si>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</si>
  <si>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</si>
  <si>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</si>
  <si>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</si>
  <si>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</si>
  <si>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</si>
  <si>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</si>
  <si>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</si>
  <si>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</si>
  <si>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</si>
  <si>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</si>
  <si>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</si>
  <si>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</si>
  <si>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</si>
  <si>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</si>
  <si>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</si>
  <si>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</si>
  <si>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</si>
  <si>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</si>
  <si>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</si>
  <si>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</si>
  <si>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</si>
  <si>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</si>
  <si>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</si>
  <si>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</si>
  <si>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</si>
  <si>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</si>
  <si>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</si>
  <si>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</si>
  <si>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</si>
  <si>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</si>
  <si>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</si>
  <si>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</si>
  <si>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</si>
  <si>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</si>
  <si>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</si>
  <si>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</si>
  <si>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</si>
  <si>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</si>
  <si>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</si>
  <si>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</si>
  <si>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</si>
  <si>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</si>
  <si>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</si>
  <si>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</si>
  <si>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</si>
  <si>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</si>
  <si>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</si>
  <si>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</si>
  <si>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</si>
  <si>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</si>
  <si>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</si>
  <si>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</si>
  <si>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</si>
  <si>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</si>
  <si>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</si>
  <si>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</si>
  <si>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</si>
  <si>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</si>
  <si>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</si>
  <si>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</si>
  <si>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</si>
  <si>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</si>
  <si>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</si>
  <si>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</si>
  <si>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</si>
  <si>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</si>
  <si>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</si>
  <si>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</si>
  <si>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</si>
  <si>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</si>
  <si>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</si>
  <si>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</si>
  <si>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</si>
  <si>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</si>
  <si>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</si>
  <si>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</si>
  <si>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</si>
  <si>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</si>
  <si>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</si>
  <si>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</si>
  <si>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</si>
  <si>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</si>
  <si>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</si>
  <si>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</si>
  <si>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</si>
  <si>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</si>
  <si>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</si>
  <si>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</si>
  <si>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</si>
  <si>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</si>
  <si>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</si>
  <si>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</si>
  <si>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</si>
  <si>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</si>
  <si>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</si>
  <si>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</si>
  <si>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</si>
  <si>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</si>
  <si>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</si>
  <si>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</si>
  <si>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</si>
  <si>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</si>
  <si>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</si>
  <si>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</si>
  <si>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</si>
  <si>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</si>
  <si>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</si>
  <si>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</si>
  <si>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</si>
  <si>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</si>
  <si>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</si>
  <si>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</si>
  <si>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</si>
  <si>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</si>
  <si>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</si>
  <si>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</si>
  <si>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</si>
  <si>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</si>
  <si>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</si>
  <si>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</si>
  <si>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</si>
  <si>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</si>
  <si>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</si>
  <si>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</si>
  <si>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</si>
  <si>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</si>
  <si>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</si>
  <si>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</si>
  <si>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</si>
  <si>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</si>
  <si>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</si>
  <si>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</si>
  <si>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</si>
  <si>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</si>
  <si>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</si>
  <si>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</si>
  <si>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</si>
  <si>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</si>
  <si>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</si>
  <si>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</si>
  <si>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</si>
  <si>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</si>
  <si>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</si>
  <si>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</si>
  <si>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</si>
  <si>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</si>
  <si>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</si>
  <si>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</si>
  <si>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</si>
  <si>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</si>
  <si>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</si>
  <si>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</si>
  <si>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</si>
  <si>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</si>
  <si>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</si>
  <si>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</si>
  <si>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</si>
  <si>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</si>
  <si>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</si>
  <si>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</si>
  <si>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</si>
  <si>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</si>
  <si>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</si>
  <si>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</si>
  <si>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</si>
  <si>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</si>
  <si>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</si>
  <si>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</si>
  <si>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</si>
  <si>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</si>
  <si>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</si>
  <si>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</si>
  <si>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</si>
  <si>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</si>
  <si>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</si>
  <si>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</si>
  <si>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</si>
  <si>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</si>
  <si>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</si>
  <si>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</si>
  <si>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</si>
  <si>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</si>
  <si>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</si>
  <si>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</si>
  <si>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</si>
  <si>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</si>
  <si>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</si>
  <si>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</si>
  <si>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</si>
  <si>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</si>
  <si>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</si>
  <si>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</si>
  <si>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</si>
  <si>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</si>
  <si>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</si>
  <si>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</si>
  <si>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</si>
  <si>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</si>
  <si>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</si>
  <si>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</si>
  <si>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</si>
  <si>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</si>
  <si>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</si>
  <si>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</si>
  <si>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</si>
  <si>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</si>
  <si>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</si>
  <si>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</si>
  <si>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</si>
  <si>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</si>
  <si>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</si>
  <si>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</si>
  <si>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</si>
  <si>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</si>
  <si>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</si>
  <si>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</si>
  <si>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</si>
  <si>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</si>
  <si>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</si>
  <si>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</si>
  <si>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</si>
  <si>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</si>
  <si>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</si>
  <si>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</si>
  <si>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</si>
  <si>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</si>
  <si>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</si>
  <si>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</si>
  <si>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</si>
  <si>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</si>
  <si>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</si>
  <si>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</si>
  <si>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</si>
  <si>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</si>
  <si>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</si>
  <si>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</si>
  <si>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</si>
  <si>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</si>
  <si>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</si>
  <si>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</si>
  <si>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</si>
  <si>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</si>
  <si>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</si>
  <si>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</si>
  <si>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</si>
  <si>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</si>
  <si>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</si>
  <si>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</si>
  <si>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</si>
  <si>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</si>
  <si>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</si>
  <si>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</si>
  <si>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</si>
  <si>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</si>
  <si>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</si>
  <si>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</si>
  <si>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</si>
  <si>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</si>
  <si>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</si>
  <si>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</si>
  <si>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</si>
  <si>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</si>
  <si>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</si>
  <si>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</si>
  <si>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</si>
  <si>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</si>
  <si>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</si>
  <si>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</si>
  <si>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</si>
  <si>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</si>
  <si>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</si>
  <si>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</si>
  <si>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</si>
  <si>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</si>
  <si>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</si>
  <si>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</si>
  <si>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</si>
  <si>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</si>
  <si>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</si>
  <si>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</si>
  <si>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</si>
  <si>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</si>
  <si>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</si>
  <si>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</si>
  <si>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</si>
  <si>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</si>
  <si>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</si>
  <si>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</si>
  <si>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</si>
  <si>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</si>
  <si>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</si>
  <si>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</si>
  <si>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</si>
  <si>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</si>
  <si>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</si>
  <si>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</si>
  <si>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</si>
  <si>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</si>
  <si>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</si>
  <si>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</si>
  <si>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</si>
  <si>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</si>
  <si>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</si>
  <si>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</si>
  <si>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</si>
  <si>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</si>
  <si>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</si>
  <si>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</si>
  <si>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</si>
  <si>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</si>
  <si>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</si>
  <si>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</si>
  <si>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</si>
  <si>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</si>
  <si>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</si>
  <si>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</si>
  <si>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</si>
  <si>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</si>
  <si>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</si>
  <si>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</si>
  <si>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</si>
  <si>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</si>
  <si>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</si>
  <si>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</si>
  <si>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</si>
  <si>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</si>
  <si>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</si>
  <si>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</si>
  <si>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</si>
  <si>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</si>
  <si>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</si>
  <si>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</si>
  <si>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</si>
  <si>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</si>
  <si>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</si>
  <si>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</si>
  <si>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</si>
  <si>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</si>
  <si>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</si>
  <si>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</si>
  <si>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</si>
  <si>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</si>
  <si>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</si>
  <si>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</si>
  <si>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</si>
  <si>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</si>
  <si>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</si>
  <si>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</si>
  <si>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</si>
  <si>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</si>
  <si>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</si>
  <si>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</si>
  <si>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</si>
  <si>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</si>
  <si>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</si>
  <si>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</si>
  <si>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</si>
  <si>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</si>
  <si>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</si>
  <si>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</si>
  <si>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</si>
  <si>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</si>
  <si>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</si>
  <si>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</si>
  <si>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</si>
  <si>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</si>
  <si>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</si>
  <si>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</si>
  <si>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</si>
  <si>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</si>
  <si>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</si>
  <si>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</si>
  <si>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</si>
  <si>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</si>
  <si>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</si>
  <si>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</si>
  <si>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</si>
  <si>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</si>
  <si>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</si>
  <si>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</si>
  <si>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</si>
  <si>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</si>
  <si>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</si>
  <si>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</si>
  <si>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</si>
  <si>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</si>
  <si>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</si>
  <si>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</si>
  <si>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</si>
  <si>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</si>
  <si>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</si>
  <si>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</si>
  <si>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</si>
  <si>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</si>
  <si>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</si>
  <si>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</si>
  <si>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</si>
  <si>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</si>
  <si>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</si>
  <si>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</si>
  <si>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</si>
  <si>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</si>
  <si>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</si>
  <si>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</si>
  <si>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</si>
  <si>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</si>
  <si>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</si>
  <si>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</si>
  <si>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</si>
  <si>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</si>
  <si>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</si>
  <si>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</si>
  <si>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</si>
  <si>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</si>
  <si>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</si>
  <si>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</si>
  <si>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</si>
  <si>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</si>
  <si>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</si>
  <si>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</si>
  <si>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</si>
  <si>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</si>
  <si>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</si>
  <si>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</si>
  <si>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</si>
  <si>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</si>
  <si>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</si>
  <si>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</si>
  <si>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</si>
  <si>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</si>
  <si>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</si>
  <si>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</si>
  <si>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</si>
  <si>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</si>
  <si>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</si>
  <si>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</si>
  <si>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</si>
  <si>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</si>
  <si>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</si>
  <si>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</si>
  <si>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</si>
  <si>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</si>
  <si>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</si>
  <si>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</si>
  <si>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</si>
  <si>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</si>
  <si>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</si>
  <si>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</si>
  <si>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</si>
  <si>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</si>
  <si>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</si>
  <si>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</si>
  <si>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</si>
  <si>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</si>
  <si>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</si>
  <si>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</si>
  <si>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</si>
  <si>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</si>
  <si>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</si>
  <si>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</si>
  <si>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</si>
  <si>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</si>
  <si>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</si>
  <si>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</si>
  <si>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</si>
  <si>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</si>
  <si>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</si>
  <si>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</si>
  <si>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</si>
  <si>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</si>
  <si>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</si>
  <si>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</si>
  <si>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</si>
  <si>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</si>
  <si>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</si>
  <si>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</si>
  <si>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</si>
  <si>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</si>
  <si>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</si>
  <si>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</si>
  <si>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</si>
  <si>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</si>
  <si>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</si>
  <si>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</si>
  <si>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</si>
  <si>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</si>
  <si>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</si>
  <si>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</si>
  <si>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</si>
  <si>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</si>
  <si>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</si>
  <si>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</si>
  <si>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</si>
  <si>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</si>
  <si>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</si>
  <si>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</si>
  <si>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</si>
  <si>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</si>
  <si>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</si>
  <si>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</si>
  <si>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</si>
  <si>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</si>
  <si>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</si>
  <si>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</si>
  <si>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</si>
  <si>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</si>
  <si>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</si>
  <si>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</si>
  <si>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</si>
  <si>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</si>
  <si>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</si>
  <si>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</si>
  <si>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</si>
  <si>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</si>
  <si>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</si>
  <si>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</si>
  <si>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</si>
  <si>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</si>
  <si>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</si>
  <si>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</si>
  <si>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</si>
  <si>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</si>
  <si>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</si>
  <si>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</si>
  <si>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</si>
  <si>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</si>
  <si>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</si>
  <si>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</si>
  <si>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</si>
  <si>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</si>
  <si>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</si>
  <si>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</si>
  <si>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</si>
  <si>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</si>
  <si>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</si>
  <si>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</si>
  <si>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</si>
  <si>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</si>
  <si>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</si>
  <si>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</si>
  <si>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</si>
  <si>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</si>
  <si>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</si>
  <si>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</si>
  <si>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</si>
  <si>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</si>
  <si>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</si>
  <si>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</si>
  <si>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</si>
  <si>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</si>
  <si>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</si>
  <si>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</si>
  <si>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</si>
  <si>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</si>
  <si>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</si>
  <si>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</si>
  <si>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</si>
  <si>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</si>
  <si>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</si>
  <si>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</si>
  <si>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</si>
  <si>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</si>
  <si>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</si>
  <si>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</si>
  <si>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</si>
  <si>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</si>
  <si>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</si>
  <si>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</si>
  <si>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</si>
  <si>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</si>
  <si>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</si>
  <si>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</si>
  <si>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</si>
  <si>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</si>
  <si>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</si>
  <si>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</si>
  <si>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</si>
  <si>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</si>
  <si>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</si>
  <si>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</si>
  <si>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</si>
  <si>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</si>
  <si>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</si>
  <si>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</si>
  <si>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</si>
  <si>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</si>
  <si>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</si>
  <si>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</si>
  <si>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</si>
  <si>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</si>
  <si>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</si>
  <si>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</si>
  <si>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</si>
  <si>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</si>
  <si>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</si>
  <si>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</si>
  <si>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</si>
  <si>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</si>
  <si>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</si>
  <si>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</si>
  <si>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</si>
  <si>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</si>
  <si>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</si>
  <si>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</si>
  <si>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</si>
  <si>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</si>
  <si>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</si>
  <si>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</si>
  <si>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</si>
  <si>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</si>
  <si>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</si>
  <si>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</si>
  <si>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</si>
  <si>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</si>
  <si>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</si>
  <si>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</si>
  <si>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</si>
  <si>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</si>
  <si>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</si>
  <si>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</si>
  <si>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</si>
  <si>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</si>
  <si>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</si>
  <si>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</si>
  <si>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</si>
  <si>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</si>
  <si>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</si>
  <si>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</si>
  <si>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</si>
  <si>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</si>
  <si>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</si>
  <si>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</si>
  <si>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</si>
  <si>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</si>
  <si>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</si>
  <si>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</si>
  <si>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</si>
  <si>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</si>
  <si>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</si>
  <si>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</si>
  <si>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</si>
  <si>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</si>
  <si>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</si>
  <si>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</si>
  <si>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</si>
  <si>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</si>
  <si>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</si>
  <si>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</si>
  <si>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</si>
  <si>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</si>
  <si>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</si>
  <si>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</si>
  <si>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</si>
  <si>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</si>
  <si>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</si>
  <si>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</si>
  <si>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</si>
  <si>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</si>
  <si>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</si>
  <si>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</si>
  <si>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</si>
  <si>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</si>
  <si>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</si>
  <si>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</si>
  <si>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</si>
  <si>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</si>
  <si>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</si>
  <si>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</si>
  <si>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</si>
  <si>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</si>
  <si>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</si>
  <si>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</si>
  <si>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</si>
  <si>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</si>
  <si>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</si>
  <si>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</si>
  <si>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</si>
  <si>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</si>
  <si>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</si>
  <si>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</si>
  <si>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</si>
  <si>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</si>
  <si>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</si>
  <si>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</si>
  <si>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</si>
  <si>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</si>
  <si>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</si>
  <si>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</si>
  <si>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</si>
  <si>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</si>
  <si>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</si>
  <si>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</si>
  <si>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</si>
  <si>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</si>
  <si>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</si>
  <si>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</si>
  <si>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</si>
  <si>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</si>
  <si>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</si>
  <si>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</si>
  <si>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</si>
  <si>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</si>
  <si>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</si>
  <si>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</si>
  <si>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</si>
  <si>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</si>
  <si>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</si>
  <si>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</si>
  <si>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</si>
  <si>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</si>
  <si>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</si>
  <si>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</si>
  <si>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</si>
  <si>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</si>
  <si>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</si>
  <si>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</si>
  <si>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</si>
  <si>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</si>
  <si>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</si>
  <si>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</si>
  <si>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</si>
  <si>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</si>
  <si>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</si>
  <si>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</si>
  <si>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</si>
  <si>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</si>
  <si>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</si>
  <si>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</si>
  <si>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</si>
  <si>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</si>
  <si>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</si>
  <si>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</si>
  <si>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</si>
  <si>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</si>
  <si>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</si>
  <si>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</si>
  <si>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</si>
  <si>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</si>
  <si>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</si>
  <si>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</si>
  <si>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</si>
  <si>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</si>
  <si>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</si>
  <si>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</si>
  <si>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</si>
  <si>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</si>
  <si>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</si>
  <si>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</si>
  <si>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</si>
  <si>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</si>
  <si>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</si>
  <si>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</si>
  <si>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</si>
  <si>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</si>
  <si>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</si>
  <si>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</si>
  <si>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</si>
  <si>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</si>
  <si>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</si>
  <si>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</si>
  <si>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</si>
  <si>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</si>
  <si>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</si>
  <si>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</si>
  <si>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</si>
  <si>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</si>
  <si>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</si>
  <si>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</si>
  <si>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</si>
  <si>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</si>
  <si>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</si>
  <si>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</si>
  <si>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</si>
  <si>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</si>
  <si>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</si>
  <si>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</si>
  <si>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</si>
  <si>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</si>
  <si>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</si>
  <si>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</si>
  <si>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</si>
  <si>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</si>
  <si>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</si>
  <si>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</si>
  <si>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</si>
  <si>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</si>
  <si>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</si>
  <si>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</si>
  <si>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</si>
  <si>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</si>
  <si>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</si>
  <si>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</si>
  <si>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</si>
  <si>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</si>
  <si>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</si>
  <si>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</si>
  <si>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</si>
  <si>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</si>
  <si>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</si>
  <si>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</si>
  <si>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</si>
  <si>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</si>
  <si>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</si>
  <si>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</si>
  <si>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</si>
  <si>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</si>
  <si>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</si>
  <si>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</si>
  <si>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</si>
  <si>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</si>
  <si>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</si>
  <si>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</si>
  <si>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</si>
  <si>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</si>
  <si>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</si>
  <si>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</si>
  <si>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</si>
  <si>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</si>
  <si>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</si>
  <si>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</si>
  <si>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</si>
  <si>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</si>
  <si>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</si>
  <si>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</si>
  <si>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</si>
  <si>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</si>
  <si>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</si>
  <si>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</si>
  <si>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</si>
  <si>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</si>
  <si>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</si>
  <si>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</si>
  <si>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</si>
  <si>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</si>
  <si>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</si>
  <si>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</si>
  <si>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</si>
  <si>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</si>
  <si>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</si>
  <si>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</si>
  <si>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</si>
  <si>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</si>
  <si>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</si>
  <si>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</si>
  <si>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</si>
  <si>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</si>
  <si>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</si>
  <si>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</si>
  <si>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</si>
  <si>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</si>
  <si>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</si>
  <si>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</si>
  <si>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</si>
  <si>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</si>
  <si>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</si>
  <si>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</si>
  <si>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</si>
  <si>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</si>
  <si>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</si>
  <si>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</si>
  <si>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</si>
  <si>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</si>
  <si>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</si>
  <si>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</si>
  <si>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</si>
  <si>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</si>
  <si>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</si>
  <si>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</si>
  <si>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</si>
  <si>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</si>
  <si>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</si>
  <si>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</si>
  <si>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</si>
  <si>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</si>
  <si>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</si>
  <si>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</si>
  <si>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</si>
  <si>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</si>
  <si>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</si>
  <si>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</si>
  <si>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</si>
  <si>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</si>
  <si>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</si>
  <si>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</si>
  <si>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</si>
  <si>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</si>
  <si>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</si>
  <si>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</si>
  <si>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</si>
  <si>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</si>
  <si>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</si>
  <si>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</si>
  <si>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</si>
  <si>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</si>
  <si>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</si>
  <si>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</si>
  <si>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</si>
  <si>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</si>
  <si>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</si>
  <si>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</si>
  <si>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</si>
  <si>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</si>
  <si>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</si>
  <si>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</si>
  <si>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</si>
  <si>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</si>
  <si>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</si>
  <si>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</si>
  <si>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</si>
  <si>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</si>
  <si>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</si>
  <si>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</si>
  <si>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</si>
  <si>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</si>
  <si>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</si>
  <si>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</si>
  <si>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</si>
  <si>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</si>
  <si>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</si>
  <si>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</si>
  <si>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</si>
  <si>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</si>
  <si>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</si>
  <si>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</si>
  <si>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</si>
  <si>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</si>
  <si>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</si>
  <si>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</si>
  <si>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</si>
  <si>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</si>
  <si>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</si>
  <si>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</si>
  <si>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</si>
  <si>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</si>
  <si>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</si>
  <si>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</si>
  <si>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</si>
  <si>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</si>
  <si>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</si>
  <si>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</si>
  <si>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</si>
  <si>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</si>
  <si>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</si>
  <si>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</si>
  <si>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</si>
  <si>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</si>
  <si>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</si>
  <si>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</si>
  <si>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</si>
  <si>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</si>
  <si>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</si>
  <si>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</si>
  <si>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</si>
  <si>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</si>
  <si>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</si>
  <si>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</si>
  <si>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</si>
  <si>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</si>
  <si>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</si>
  <si>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</si>
  <si>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</si>
  <si>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</si>
  <si>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</si>
  <si>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</si>
  <si>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</si>
  <si>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</si>
  <si>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</si>
  <si>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</si>
  <si>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</si>
  <si>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</si>
  <si>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</si>
  <si>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</si>
  <si>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</si>
  <si>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</si>
  <si>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</si>
  <si>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</si>
  <si>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</si>
  <si>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</si>
  <si>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</si>
  <si>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</si>
  <si>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</si>
  <si>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</si>
  <si>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</si>
  <si>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</si>
  <si>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</si>
  <si>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</si>
  <si>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</si>
  <si>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</si>
  <si>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</si>
  <si>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</si>
  <si>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</si>
  <si>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</si>
  <si>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</si>
  <si>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</si>
  <si>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</si>
  <si>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</si>
  <si>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</si>
  <si>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</si>
  <si>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</si>
  <si>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</si>
  <si>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</si>
  <si>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</si>
  <si>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</si>
  <si>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</si>
  <si>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</si>
  <si>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</si>
  <si>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</si>
  <si>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</si>
  <si>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</si>
  <si>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</si>
  <si>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</si>
  <si>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</si>
  <si>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</si>
  <si>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</si>
  <si>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</si>
  <si>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</si>
  <si>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</si>
  <si>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</si>
  <si>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</si>
  <si>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</si>
  <si>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</si>
  <si>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</si>
  <si>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</si>
  <si>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</si>
  <si>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</si>
  <si>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</si>
  <si>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</si>
  <si>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</si>
  <si>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</si>
  <si>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</si>
  <si>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</si>
  <si>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</si>
  <si>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</si>
  <si>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</si>
  <si>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</si>
  <si>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</si>
  <si>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</si>
  <si>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</si>
  <si>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</si>
  <si>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</si>
  <si>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</si>
  <si>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</si>
  <si>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</si>
  <si>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</si>
  <si>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</si>
  <si>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</si>
  <si>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</si>
  <si>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</si>
  <si>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</si>
  <si>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</si>
  <si>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</si>
  <si>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</si>
  <si>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</si>
  <si>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</si>
  <si>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</si>
  <si>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</si>
  <si>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</si>
  <si>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</si>
  <si>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</si>
  <si>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</si>
  <si>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</si>
  <si>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</si>
  <si>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</si>
  <si>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</si>
  <si>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</si>
  <si>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</si>
  <si>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</si>
  <si>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</si>
  <si>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</si>
  <si>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</si>
  <si>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</si>
  <si>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</si>
  <si>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</si>
  <si>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</si>
  <si>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</si>
  <si>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</si>
  <si>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</si>
  <si>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</si>
  <si>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</si>
  <si>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</si>
  <si>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</si>
  <si>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</si>
  <si>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</si>
  <si>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</si>
  <si>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</si>
  <si>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</si>
  <si>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</si>
  <si>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</si>
  <si>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</si>
  <si>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</si>
  <si>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</si>
  <si>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</si>
  <si>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</si>
  <si>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</si>
  <si>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</si>
  <si>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</si>
  <si>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</si>
  <si>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</si>
  <si>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</si>
  <si>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</si>
  <si>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</si>
  <si>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</si>
  <si>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</si>
  <si>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</si>
  <si>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</si>
  <si>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</si>
  <si>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</si>
  <si>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</si>
  <si>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</si>
  <si>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</si>
  <si>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</si>
  <si>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</si>
  <si>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</si>
  <si>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</si>
  <si>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</si>
  <si>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</si>
  <si>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</si>
  <si>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</si>
  <si>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</si>
  <si>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</si>
  <si>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</si>
  <si>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</si>
  <si>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</si>
  <si>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</si>
  <si>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</si>
  <si>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</si>
  <si>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</si>
  <si>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</si>
  <si>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</si>
  <si>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</si>
  <si>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</si>
  <si>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</si>
  <si>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</si>
  <si>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</si>
  <si>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</si>
  <si>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</si>
  <si>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</si>
  <si>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</si>
  <si>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</si>
  <si>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</si>
  <si>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</si>
  <si>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</si>
  <si>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</si>
  <si>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</si>
  <si>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</si>
  <si>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</si>
  <si>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</si>
  <si>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</si>
  <si>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</si>
  <si>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</si>
  <si>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</si>
  <si>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</si>
  <si>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</si>
  <si>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</si>
  <si>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</si>
  <si>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</si>
  <si>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</si>
  <si>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</si>
  <si>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</si>
  <si>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</si>
  <si>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</si>
  <si>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</si>
  <si>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</si>
  <si>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</si>
  <si>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</si>
  <si>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</si>
  <si>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</si>
  <si>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</si>
  <si>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</si>
  <si>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</si>
  <si>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</si>
  <si>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</si>
  <si>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</si>
  <si>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</si>
  <si>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</si>
  <si>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</si>
  <si>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</si>
  <si>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</si>
  <si>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</si>
  <si>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</si>
  <si>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</si>
  <si>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</si>
  <si>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</si>
  <si>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</si>
  <si>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</si>
  <si>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</si>
  <si>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</si>
  <si>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</si>
  <si>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</si>
  <si>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</si>
  <si>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</si>
  <si>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</si>
  <si>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</si>
  <si>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</si>
  <si>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</si>
  <si>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</si>
  <si>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</si>
  <si>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</si>
  <si>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</si>
  <si>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</si>
  <si>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</si>
  <si>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</si>
  <si>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</si>
  <si>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</si>
  <si>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</si>
  <si>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</si>
  <si>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</si>
  <si>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</si>
  <si>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</si>
  <si>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</si>
  <si>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</si>
  <si>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</si>
  <si>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</si>
  <si>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</si>
  <si>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</si>
  <si>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</si>
  <si>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</si>
  <si>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</si>
  <si>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</si>
  <si>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</si>
  <si>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</si>
  <si>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</si>
  <si>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</si>
  <si>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</si>
  <si>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</si>
  <si>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</si>
  <si>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</si>
  <si>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</si>
  <si>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</si>
  <si>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</si>
  <si>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</si>
  <si>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</si>
  <si>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</si>
  <si>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</si>
  <si>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</si>
  <si>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</si>
  <si>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</si>
  <si>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</si>
  <si>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</si>
  <si>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</si>
  <si>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</si>
  <si>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</si>
  <si>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</si>
  <si>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</si>
  <si>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</si>
  <si>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</si>
  <si>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</si>
  <si>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</si>
  <si>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</si>
  <si>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</si>
  <si>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</si>
  <si>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</si>
  <si>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</si>
  <si>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</si>
  <si>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</si>
  <si>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</si>
  <si>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</si>
  <si>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</si>
  <si>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</si>
  <si>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</si>
  <si>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</si>
  <si>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</si>
  <si>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</si>
  <si>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</si>
  <si>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</si>
  <si>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</si>
  <si>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</si>
  <si>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</si>
  <si>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</si>
  <si>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</si>
  <si>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</si>
  <si>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</si>
  <si>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</si>
  <si>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</si>
  <si>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</si>
  <si>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</si>
  <si>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</si>
  <si>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</si>
  <si>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</si>
  <si>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</si>
  <si>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</si>
  <si>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</si>
  <si>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</si>
  <si>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</si>
  <si>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</si>
  <si>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</si>
  <si>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</si>
  <si>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</si>
  <si>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</si>
  <si>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</si>
  <si>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</si>
  <si>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</si>
  <si>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</si>
  <si>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</si>
  <si>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</si>
  <si>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</si>
  <si>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</si>
  <si>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</si>
  <si>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</si>
  <si>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</si>
  <si>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</si>
  <si>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</si>
  <si>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</si>
  <si>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</si>
  <si>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</si>
  <si>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</si>
  <si>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</si>
  <si>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</si>
  <si>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</si>
  <si>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</si>
  <si>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</si>
  <si>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</si>
  <si>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</si>
  <si>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</si>
  <si>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</si>
  <si>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</si>
  <si>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</si>
  <si>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</si>
  <si>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</si>
  <si>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</si>
  <si>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</si>
  <si>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</si>
  <si>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</si>
  <si>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</si>
  <si>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</si>
  <si>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</si>
  <si>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</si>
  <si>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</si>
  <si>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</si>
  <si>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</si>
  <si>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</si>
  <si>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</si>
  <si>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</si>
  <si>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</si>
  <si>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</si>
  <si>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</si>
  <si>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</si>
  <si>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</si>
  <si>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</si>
  <si>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</si>
  <si>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</si>
  <si>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</si>
  <si>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</si>
  <si>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</si>
  <si>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</si>
  <si>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</si>
  <si>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</si>
  <si>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</si>
  <si>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</si>
  <si>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</si>
  <si>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</si>
  <si>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</si>
  <si>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</si>
  <si>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</si>
  <si>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</si>
  <si>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</si>
  <si>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</si>
  <si>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</si>
  <si>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</si>
  <si>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</si>
  <si>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</si>
  <si>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</si>
  <si>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</si>
  <si>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</si>
  <si>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</si>
  <si>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</si>
  <si>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</si>
  <si>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</si>
  <si>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</si>
  <si>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</si>
  <si>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</si>
  <si>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</si>
  <si>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</si>
  <si>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</si>
  <si>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</si>
  <si>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</si>
  <si>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</si>
  <si>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</si>
  <si>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</si>
  <si>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</si>
  <si>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</si>
  <si>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</si>
  <si>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</si>
  <si>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</si>
  <si>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</si>
  <si>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</si>
  <si>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</si>
  <si>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</si>
  <si>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</si>
  <si>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</si>
  <si>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</si>
  <si>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</si>
  <si>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</si>
  <si>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</si>
  <si>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</si>
  <si>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</si>
  <si>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</si>
  <si>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</si>
  <si>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</si>
  <si>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</si>
  <si>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</si>
  <si>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</si>
  <si>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</si>
  <si>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</si>
  <si>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</si>
  <si>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</si>
  <si>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</si>
  <si>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</si>
  <si>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</si>
  <si>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</si>
  <si>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</si>
  <si>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</si>
  <si>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</si>
  <si>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</si>
  <si>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</si>
  <si>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</si>
  <si>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</si>
  <si>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</si>
  <si>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</si>
  <si>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</si>
  <si>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</si>
  <si>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</si>
  <si>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</si>
  <si>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</si>
  <si>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</si>
  <si>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</si>
  <si>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</si>
  <si>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</si>
  <si>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</si>
  <si>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</si>
  <si>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</si>
  <si>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</si>
  <si>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</si>
  <si>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</si>
  <si>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</si>
  <si>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</si>
  <si>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</si>
  <si>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</si>
  <si>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</si>
  <si>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</si>
  <si>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</si>
  <si>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</si>
  <si>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</si>
  <si>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</si>
  <si>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</si>
  <si>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</si>
  <si>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</si>
  <si>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</si>
  <si>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</si>
  <si>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</si>
  <si>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</si>
  <si>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</si>
  <si>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</si>
  <si>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</si>
  <si>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</si>
  <si>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</si>
  <si>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</si>
  <si>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</si>
  <si>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</si>
  <si>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</si>
  <si>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</si>
  <si>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</si>
  <si>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</si>
  <si>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</si>
  <si>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</si>
  <si>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</si>
  <si>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</si>
  <si>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</si>
  <si>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</si>
  <si>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</si>
  <si>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</si>
  <si>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</si>
  <si>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</si>
  <si>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</si>
  <si>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</si>
  <si>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</si>
  <si>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</si>
  <si>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</si>
  <si>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</si>
  <si>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</si>
  <si>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</si>
  <si>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</si>
  <si>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</si>
  <si>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</si>
  <si>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</si>
  <si>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</si>
  <si>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</si>
  <si>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</si>
  <si>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</si>
  <si>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</si>
  <si>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</si>
  <si>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</si>
  <si>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</si>
  <si>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</si>
  <si>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</si>
  <si>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</si>
  <si>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</si>
  <si>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</si>
  <si>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</si>
  <si>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</si>
  <si>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</si>
  <si>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</si>
  <si>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</si>
  <si>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</si>
  <si>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</si>
  <si>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</si>
  <si>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</si>
  <si>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</si>
  <si>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</si>
  <si>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</si>
  <si>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</si>
  <si>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</si>
  <si>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</si>
  <si>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</si>
  <si>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</si>
  <si>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</si>
  <si>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</si>
  <si>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</si>
  <si>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</si>
  <si>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</si>
  <si>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</si>
  <si>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</si>
  <si>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</si>
  <si>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</si>
  <si>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</si>
  <si>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</si>
  <si>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</si>
  <si>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</si>
  <si>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</si>
  <si>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</si>
  <si>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</si>
  <si>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</si>
  <si>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</si>
  <si>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</si>
  <si>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</si>
  <si>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</si>
  <si>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</si>
  <si>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</si>
  <si>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</si>
  <si>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</si>
  <si>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</si>
  <si>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</si>
  <si>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</si>
  <si>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</si>
  <si>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</si>
  <si>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</si>
  <si>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</si>
  <si>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</si>
  <si>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</si>
  <si>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</si>
  <si>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</si>
  <si>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</si>
  <si>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</si>
  <si>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</si>
  <si>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</si>
  <si>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</si>
  <si>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</si>
  <si>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</si>
  <si>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</si>
  <si>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</si>
  <si>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</si>
  <si>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</si>
  <si>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</si>
  <si>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</si>
  <si>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</si>
  <si>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</si>
  <si>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</si>
  <si>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</si>
  <si>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</si>
  <si>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</si>
  <si>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</si>
  <si>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</si>
  <si>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</si>
  <si>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</si>
  <si>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</si>
  <si>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</si>
  <si>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</si>
  <si>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</si>
  <si>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</si>
  <si>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</si>
  <si>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</si>
  <si>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</si>
  <si>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</si>
  <si>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</si>
  <si>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</si>
  <si>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</si>
  <si>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</si>
  <si>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</si>
  <si>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</si>
  <si>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</si>
  <si>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</si>
  <si>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</si>
  <si>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</si>
  <si>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</si>
  <si>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</si>
  <si>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</si>
  <si>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</si>
  <si>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</si>
  <si>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</si>
  <si>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</si>
  <si>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</si>
  <si>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</si>
  <si>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</si>
  <si>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</si>
  <si>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</si>
  <si>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</si>
  <si>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</si>
  <si>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</si>
  <si>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</si>
  <si>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</si>
  <si>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</si>
  <si>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</si>
  <si>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</si>
  <si>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</si>
  <si>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</si>
  <si>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</si>
  <si>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</si>
  <si>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</si>
  <si>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</si>
  <si>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</si>
  <si>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</si>
  <si>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</si>
  <si>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</si>
  <si>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</si>
  <si>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</si>
  <si>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</si>
  <si>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</si>
  <si>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</si>
  <si>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</si>
  <si>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</si>
  <si>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</si>
  <si>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</si>
  <si>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</si>
  <si>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</si>
  <si>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</si>
  <si>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</si>
  <si>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</si>
  <si>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</si>
  <si>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</si>
  <si>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</si>
  <si>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</si>
  <si>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</si>
  <si>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</si>
  <si>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</si>
  <si>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</si>
  <si>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</si>
  <si>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</si>
  <si>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</si>
  <si>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</si>
  <si>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</si>
  <si>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</si>
  <si>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</si>
  <si>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</si>
  <si>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</si>
  <si>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</si>
  <si>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</si>
  <si>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</si>
  <si>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</si>
  <si>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</si>
  <si>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</si>
  <si>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</si>
  <si>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</si>
  <si>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</si>
  <si>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</si>
  <si>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</si>
  <si>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</si>
  <si>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</si>
  <si>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</si>
  <si>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</si>
  <si>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</si>
  <si>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</si>
  <si>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</si>
  <si>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</si>
  <si>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</si>
  <si>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</si>
  <si>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</si>
  <si>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</si>
  <si>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</si>
  <si>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</si>
  <si>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</si>
  <si>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</si>
  <si>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</si>
  <si>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</si>
  <si>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</si>
  <si>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</si>
  <si>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</si>
  <si>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</si>
  <si>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</si>
  <si>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</si>
  <si>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</si>
  <si>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</si>
  <si>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</si>
  <si>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</si>
  <si>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</si>
  <si>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</si>
  <si>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</si>
  <si>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</si>
  <si>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</si>
  <si>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</si>
  <si>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</si>
  <si>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</si>
  <si>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</si>
  <si>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</si>
  <si>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</si>
  <si>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</si>
  <si>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</si>
  <si>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</si>
  <si>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</si>
  <si>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</si>
  <si>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</si>
  <si>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</si>
  <si>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</si>
  <si>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</si>
  <si>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</si>
  <si>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</si>
  <si>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</si>
  <si>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</si>
  <si>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</si>
  <si>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</si>
  <si>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</si>
  <si>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</si>
  <si>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</si>
  <si>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</si>
  <si>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</si>
  <si>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</si>
  <si>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</si>
  <si>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</si>
  <si>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</si>
  <si>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</si>
  <si>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</si>
  <si>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</si>
  <si>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</si>
  <si>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</si>
  <si>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</si>
  <si>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</si>
  <si>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</si>
  <si>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</si>
  <si>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</si>
  <si>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</si>
  <si>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</si>
  <si>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</si>
  <si>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</si>
  <si>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</si>
  <si>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</si>
  <si>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</si>
  <si>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</si>
  <si>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</si>
  <si>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</si>
  <si>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</si>
  <si>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</si>
  <si>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</si>
  <si>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</si>
  <si>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</si>
  <si>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</si>
  <si>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</si>
  <si>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</si>
  <si>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</si>
  <si>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</si>
  <si>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</si>
  <si>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</si>
  <si>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</si>
  <si>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</si>
  <si>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</si>
  <si>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</si>
  <si>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</si>
  <si>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</si>
  <si>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</si>
  <si>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</si>
  <si>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</si>
  <si>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</si>
  <si>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</si>
  <si>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</si>
  <si>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</si>
  <si>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</si>
  <si>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</si>
  <si>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</si>
  <si>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</si>
  <si>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</si>
  <si>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</si>
  <si>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</si>
  <si>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</si>
  <si>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</si>
  <si>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</si>
  <si>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</si>
  <si>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</si>
  <si>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</si>
  <si>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</si>
  <si>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</si>
  <si>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</si>
  <si>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</si>
  <si>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</si>
  <si>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</si>
  <si>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</si>
  <si>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</si>
  <si>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</si>
  <si>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</si>
  <si>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</si>
  <si>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</si>
  <si>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</si>
  <si>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</si>
  <si>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</si>
  <si>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</si>
  <si>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</si>
  <si>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</si>
  <si>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</si>
  <si>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</si>
  <si>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</si>
  <si>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</si>
  <si>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</si>
  <si>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</si>
  <si>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</si>
  <si>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</si>
  <si>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</si>
  <si>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</si>
  <si>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</si>
  <si>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</si>
  <si>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</si>
  <si>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</si>
  <si>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</si>
  <si>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</si>
  <si>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</si>
  <si>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</si>
  <si>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</si>
  <si>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</si>
  <si>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</si>
  <si>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</si>
  <si>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</si>
  <si>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</si>
  <si>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</si>
  <si>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</si>
  <si>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</si>
  <si>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</si>
  <si>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</si>
  <si>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</si>
  <si>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</si>
  <si>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</si>
  <si>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</si>
  <si>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</si>
  <si>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</si>
  <si>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</si>
  <si>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</si>
  <si>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</si>
  <si>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</si>
  <si>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</si>
  <si>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</si>
  <si>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</si>
  <si>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</si>
  <si>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</si>
  <si>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</si>
  <si>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</si>
  <si>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</si>
  <si>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</si>
  <si>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</si>
  <si>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</si>
  <si>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</si>
  <si>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</si>
  <si>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</si>
  <si>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</si>
  <si>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</si>
  <si>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</si>
  <si>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</si>
  <si>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</si>
  <si>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</si>
  <si>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</si>
  <si>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</si>
  <si>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</si>
  <si>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</si>
  <si>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</si>
  <si>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</si>
  <si>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</si>
  <si>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</si>
  <si>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</si>
  <si>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</si>
  <si>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</si>
  <si>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</si>
  <si>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</si>
  <si>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</si>
  <si>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</si>
  <si>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</si>
  <si>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</si>
  <si>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</si>
  <si>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</si>
  <si>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</si>
  <si>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</si>
  <si>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</si>
  <si>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</si>
  <si>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</si>
  <si>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</si>
  <si>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</si>
  <si>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</si>
  <si>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</si>
  <si>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</si>
  <si>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</si>
  <si>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</si>
  <si>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</si>
  <si>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</si>
  <si>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</si>
  <si>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</si>
  <si>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</si>
  <si>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</si>
  <si>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</si>
  <si>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</si>
  <si>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</si>
  <si>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</si>
  <si>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</si>
  <si>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</si>
  <si>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</si>
  <si>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</si>
  <si>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</si>
  <si>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</si>
  <si>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</si>
  <si>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</si>
  <si>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</si>
  <si>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</si>
  <si>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</si>
  <si>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</si>
  <si>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</si>
  <si>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</si>
  <si>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</si>
  <si>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</si>
  <si>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</si>
  <si>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</si>
  <si>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</si>
  <si>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</si>
  <si>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</si>
  <si>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</si>
  <si>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</si>
  <si>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</si>
  <si>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</si>
  <si>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</si>
  <si>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</si>
  <si>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</si>
  <si>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</si>
  <si>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</si>
  <si>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</si>
  <si>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</si>
  <si>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</si>
  <si>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</si>
  <si>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</si>
  <si>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</si>
  <si>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</si>
  <si>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</si>
  <si>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</si>
  <si>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</si>
  <si>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</si>
  <si>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</si>
  <si>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</si>
  <si>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</si>
  <si>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</si>
  <si>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</si>
  <si>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</si>
  <si>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</si>
  <si>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</si>
  <si>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</si>
  <si>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</si>
  <si>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</si>
  <si>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</si>
  <si>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</si>
  <si>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</si>
  <si>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</si>
  <si>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</si>
  <si>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</si>
  <si>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</si>
  <si>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</si>
  <si>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</si>
  <si>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</si>
  <si>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</si>
  <si>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</si>
  <si>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</si>
  <si>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</si>
  <si>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</si>
  <si>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</si>
  <si>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</si>
  <si>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</si>
  <si>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</si>
  <si>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</si>
  <si>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</si>
  <si>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</si>
  <si>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</si>
  <si>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</si>
  <si>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</si>
  <si>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</si>
  <si>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</si>
  <si>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</si>
  <si>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</si>
  <si>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</si>
  <si>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</si>
  <si>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</si>
  <si>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</si>
  <si>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</si>
  <si>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</si>
  <si>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</si>
  <si>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</si>
  <si>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</si>
  <si>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</si>
  <si>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</si>
  <si>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</si>
  <si>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</si>
  <si>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</si>
  <si>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</si>
  <si>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</si>
  <si>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</si>
  <si>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</si>
  <si>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</si>
  <si>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</si>
  <si>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</si>
  <si>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</si>
  <si>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</si>
  <si>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</si>
  <si>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</si>
  <si>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</si>
  <si>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</si>
  <si>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</si>
  <si>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</si>
  <si>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</si>
  <si>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</si>
  <si>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</si>
  <si>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</si>
  <si>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</si>
  <si>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</si>
  <si>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</si>
  <si>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</si>
  <si>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</si>
  <si>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</si>
  <si>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</si>
  <si>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</si>
  <si>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</si>
  <si>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</si>
  <si>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</si>
  <si>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</si>
  <si>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</si>
  <si>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</si>
  <si>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</si>
  <si>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</si>
  <si>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</si>
  <si>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</si>
  <si>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</si>
  <si>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</si>
  <si>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</si>
  <si>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</si>
  <si>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</si>
  <si>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</si>
  <si>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</si>
  <si>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</si>
  <si>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</si>
  <si>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</si>
  <si>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</si>
  <si>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</si>
  <si>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</si>
  <si>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</si>
  <si>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</si>
  <si>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</si>
  <si>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</si>
  <si>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</si>
  <si>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</si>
  <si>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</si>
  <si>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</si>
  <si>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</si>
  <si>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</si>
  <si>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</si>
  <si>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</si>
  <si>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</si>
  <si>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</si>
  <si>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</si>
  <si>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</si>
  <si>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</si>
  <si>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</si>
  <si>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</si>
  <si>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</si>
  <si>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</si>
  <si>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</si>
  <si>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</si>
  <si>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</si>
  <si>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</si>
  <si>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</si>
  <si>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</si>
  <si>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</si>
  <si>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</si>
  <si>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</si>
  <si>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</si>
  <si>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</si>
  <si>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</si>
  <si>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</si>
  <si>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</si>
  <si>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</si>
  <si>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</si>
  <si>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</si>
  <si>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</si>
  <si>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</si>
  <si>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</si>
  <si>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</si>
  <si>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</si>
  <si>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</si>
  <si>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</si>
  <si>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</si>
  <si>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</si>
  <si>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</si>
  <si>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</si>
  <si>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</si>
  <si>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</si>
  <si>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</si>
  <si>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</si>
  <si>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</si>
  <si>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</si>
  <si>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</si>
  <si>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</si>
  <si>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</si>
  <si>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</si>
  <si>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</si>
  <si>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</si>
  <si>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</si>
  <si>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</si>
  <si>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</si>
  <si>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</si>
  <si>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</si>
  <si>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</si>
  <si>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</si>
  <si>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</si>
  <si>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</si>
  <si>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</si>
  <si>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</si>
  <si>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</si>
  <si>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</si>
  <si>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</si>
  <si>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</si>
  <si>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</si>
  <si>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</si>
  <si>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</si>
  <si>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</si>
  <si>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</si>
  <si>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</si>
  <si>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</si>
  <si>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</si>
  <si>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</si>
  <si>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</si>
  <si>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</si>
  <si>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</si>
  <si>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</si>
  <si>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</si>
  <si>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</si>
  <si>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</si>
  <si>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</si>
  <si>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</si>
  <si>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</si>
  <si>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</si>
  <si>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</si>
  <si>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</si>
  <si>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</si>
  <si>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</si>
  <si>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</si>
  <si>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</si>
  <si>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</si>
  <si>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</si>
  <si>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</si>
  <si>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</si>
  <si>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</si>
  <si>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</si>
  <si>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</si>
  <si>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</si>
  <si>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</si>
  <si>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</si>
  <si>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</si>
  <si>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</si>
  <si>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</si>
  <si>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</si>
  <si>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</si>
  <si>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</si>
  <si>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</si>
  <si>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</si>
  <si>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</si>
  <si>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</si>
  <si>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</si>
  <si>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</si>
  <si>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</si>
  <si>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</si>
  <si>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</si>
  <si>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</si>
  <si>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</si>
  <si>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</si>
  <si>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</si>
  <si>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</si>
  <si>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</si>
  <si>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</si>
  <si>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</si>
  <si>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</si>
  <si>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</si>
  <si>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</si>
  <si>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</si>
  <si>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</si>
  <si>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</si>
  <si>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</si>
  <si>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</si>
  <si>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</si>
  <si>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</si>
  <si>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</si>
  <si>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</si>
  <si>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</si>
  <si>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</si>
  <si>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</si>
  <si>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</si>
  <si>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</si>
  <si>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</si>
  <si>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</si>
  <si>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</si>
  <si>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</si>
  <si>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</si>
  <si>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</si>
  <si>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</si>
  <si>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</si>
  <si>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</si>
  <si>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</si>
  <si>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</si>
  <si>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</si>
  <si>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</si>
  <si>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</si>
  <si>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</si>
  <si>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</si>
  <si>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</si>
  <si>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</si>
  <si>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</si>
  <si>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</si>
  <si>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</si>
  <si>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</si>
  <si>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</si>
  <si>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</si>
  <si>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</si>
  <si>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</si>
  <si>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</si>
  <si>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</si>
  <si>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</si>
  <si>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</si>
  <si>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</si>
  <si>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</si>
  <si>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</si>
  <si>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</si>
  <si>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</si>
  <si>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</si>
  <si>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</si>
  <si>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</si>
  <si>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</si>
  <si>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</si>
  <si>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</si>
  <si>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</si>
  <si>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</si>
  <si>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</si>
  <si>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</si>
  <si>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</si>
  <si>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</si>
  <si>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</si>
  <si>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</si>
  <si>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</si>
  <si>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</si>
  <si>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</si>
  <si>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</si>
  <si>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</si>
  <si>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</si>
  <si>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</si>
  <si>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</si>
  <si>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</si>
  <si>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</si>
  <si>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</si>
  <si>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</si>
  <si>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</si>
  <si>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</si>
  <si>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</si>
  <si>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</si>
  <si>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</si>
  <si>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</si>
  <si>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</si>
  <si>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</si>
  <si>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</si>
  <si>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</si>
  <si>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</si>
  <si>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</si>
  <si>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</si>
  <si>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</si>
  <si>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</si>
  <si>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</si>
  <si>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</si>
  <si>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</si>
  <si>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</si>
  <si>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</si>
  <si>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</si>
  <si>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</si>
  <si>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</si>
  <si>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</si>
  <si>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</si>
  <si>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</si>
  <si>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</si>
  <si>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</si>
  <si>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</si>
  <si>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</si>
  <si>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</si>
  <si>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</si>
  <si>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</si>
  <si>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</si>
  <si>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</si>
  <si>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</si>
  <si>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</si>
  <si>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</si>
  <si>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</si>
  <si>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</si>
  <si>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</si>
  <si>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</si>
  <si>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</si>
  <si>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</si>
  <si>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</si>
  <si>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</si>
  <si>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</si>
  <si>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</si>
  <si>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</si>
  <si>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</si>
  <si>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</si>
  <si>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</si>
  <si>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</si>
  <si>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</si>
  <si>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</si>
  <si>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</si>
  <si>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</si>
  <si>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</si>
  <si>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</si>
  <si>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</si>
  <si>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</si>
  <si>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</si>
  <si>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</si>
  <si>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</si>
  <si>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</si>
  <si>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</si>
  <si>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</si>
  <si>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</si>
  <si>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</si>
  <si>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</si>
  <si>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</si>
  <si>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</si>
  <si>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</si>
  <si>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</si>
  <si>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</si>
  <si>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</si>
  <si>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</si>
  <si>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</si>
  <si>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</si>
  <si>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</si>
  <si>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</si>
  <si>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</si>
  <si>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</si>
  <si>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</si>
  <si>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</si>
  <si>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</si>
  <si>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</si>
  <si>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</si>
  <si>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</si>
  <si>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</si>
  <si>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</si>
  <si>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</si>
  <si>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</si>
  <si>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</si>
  <si>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</si>
  <si>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</si>
  <si>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</si>
  <si>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</si>
  <si>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</si>
  <si>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</si>
  <si>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</si>
  <si>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</si>
  <si>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</si>
  <si>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</si>
  <si>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</si>
  <si>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</si>
  <si>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</si>
  <si>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</si>
  <si>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</si>
  <si>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</si>
  <si>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</si>
  <si>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</si>
  <si>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</si>
  <si>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</si>
  <si>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</si>
  <si>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</si>
  <si>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</si>
  <si>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</si>
  <si>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</si>
  <si>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</si>
  <si>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</si>
  <si>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</si>
  <si>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</si>
  <si>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</si>
  <si>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</si>
  <si>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</si>
  <si>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</si>
  <si>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</si>
  <si>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</si>
  <si>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</si>
  <si>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</si>
  <si>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</si>
  <si>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</si>
  <si>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</si>
  <si>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</si>
  <si>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</si>
  <si>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</si>
  <si>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</si>
  <si>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</si>
  <si>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</si>
  <si>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</si>
  <si>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</si>
  <si>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</si>
  <si>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</si>
  <si>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</si>
  <si>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</si>
  <si>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</si>
  <si>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</si>
  <si>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</si>
  <si>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</si>
  <si>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</si>
  <si>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</si>
  <si>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</si>
  <si>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</si>
  <si>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</si>
  <si>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</si>
  <si>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</si>
  <si>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</si>
  <si>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</si>
  <si>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</si>
  <si>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</si>
  <si>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</si>
  <si>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</si>
  <si>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</si>
  <si>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</si>
  <si>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</si>
  <si>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</si>
  <si>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</si>
  <si>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</si>
  <si>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</si>
  <si>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</si>
  <si>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</si>
  <si>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</si>
  <si>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</si>
  <si>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</si>
  <si>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</si>
  <si>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</si>
  <si>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</si>
  <si>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</si>
  <si>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</si>
  <si>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</si>
  <si>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</si>
  <si>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</si>
  <si>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</si>
  <si>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</si>
  <si>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</si>
  <si>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</si>
  <si>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</si>
  <si>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</si>
  <si>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</si>
  <si>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</si>
  <si>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</si>
  <si>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</si>
  <si>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</si>
  <si>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</si>
  <si>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</si>
  <si>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</si>
  <si>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</si>
  <si>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</si>
  <si>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</si>
  <si>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</si>
  <si>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</si>
  <si>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</si>
  <si>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</si>
  <si>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</si>
  <si>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</si>
  <si>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</si>
  <si>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</si>
  <si>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</si>
  <si>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</si>
  <si>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</si>
  <si>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</si>
  <si>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</si>
  <si>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</si>
  <si>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</si>
  <si>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</si>
  <si>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</si>
  <si>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</si>
  <si>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</si>
  <si>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</si>
  <si>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</si>
  <si>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</si>
  <si>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</si>
  <si>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</si>
  <si>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</si>
  <si>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</si>
  <si>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</si>
  <si>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</si>
  <si>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</si>
  <si>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</si>
  <si>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</si>
  <si>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</si>
  <si>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</si>
  <si>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</si>
  <si>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</si>
  <si>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</si>
  <si>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</si>
  <si>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</si>
  <si>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</si>
  <si>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</si>
  <si>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</si>
  <si>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</si>
  <si>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</si>
  <si>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</si>
  <si>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</si>
  <si>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</si>
  <si>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</si>
  <si>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</si>
  <si>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</si>
  <si>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</si>
  <si>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</si>
  <si>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</si>
  <si>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</si>
  <si>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</si>
  <si>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</si>
  <si>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</si>
  <si>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</si>
  <si>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</si>
  <si>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</si>
  <si>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</si>
  <si>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</si>
  <si>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</si>
  <si>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</si>
  <si>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</si>
  <si>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</si>
  <si>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</si>
  <si>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</si>
  <si>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</si>
  <si>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</si>
  <si>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</si>
  <si>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</si>
  <si>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</si>
  <si>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</si>
  <si>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</si>
  <si>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</si>
  <si>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</si>
  <si>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</si>
  <si>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</si>
  <si>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</si>
  <si>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</si>
  <si>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</si>
  <si>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</si>
  <si>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</si>
  <si>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</si>
  <si>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</si>
  <si>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</si>
  <si>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</si>
  <si>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</si>
  <si>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</si>
  <si>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</si>
  <si>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</si>
  <si>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</si>
  <si>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</si>
  <si>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</si>
  <si>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</si>
  <si>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</si>
  <si>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</si>
  <si>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</si>
  <si>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</si>
  <si>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</si>
  <si>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</si>
  <si>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</si>
  <si>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</si>
  <si>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</si>
  <si>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</si>
  <si>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</si>
  <si>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</si>
  <si>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</si>
  <si>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</si>
  <si>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</si>
  <si>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</si>
  <si>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</si>
  <si>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</si>
  <si>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</si>
  <si>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</si>
  <si>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</si>
  <si>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</si>
  <si>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</si>
  <si>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</si>
  <si>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</si>
  <si>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</si>
  <si>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</si>
  <si>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</si>
  <si>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</si>
  <si>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</si>
  <si>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</si>
  <si>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</si>
  <si>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</si>
  <si>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</si>
  <si>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</si>
  <si>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</si>
  <si>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</si>
  <si>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</si>
  <si>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</si>
  <si>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</si>
  <si>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</si>
  <si>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</si>
  <si>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</si>
  <si>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</si>
  <si>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</si>
  <si>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</si>
  <si>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</si>
  <si>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</si>
  <si>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</si>
  <si>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</si>
  <si>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</si>
  <si>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</si>
  <si>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</si>
  <si>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</si>
  <si>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</si>
  <si>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</si>
  <si>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</si>
  <si>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</si>
  <si>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</si>
  <si>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</si>
  <si>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</si>
  <si>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</si>
  <si>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</si>
  <si>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</si>
  <si>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</si>
  <si>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</si>
  <si>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</si>
  <si>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</si>
  <si>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</si>
  <si>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</si>
  <si>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</si>
  <si>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</si>
  <si>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</si>
  <si>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</si>
  <si>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</si>
  <si>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</si>
  <si>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</si>
  <si>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</si>
  <si>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</si>
  <si>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</si>
  <si>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</si>
  <si>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</si>
  <si>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</si>
  <si>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</si>
  <si>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</si>
  <si>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</si>
  <si>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</si>
  <si>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</si>
  <si>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</si>
  <si>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</si>
  <si>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</si>
  <si>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</si>
  <si>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</si>
  <si>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</si>
  <si>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</si>
  <si>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</si>
  <si>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</si>
  <si>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</si>
  <si>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</si>
  <si>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</si>
  <si>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</si>
  <si>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</si>
  <si>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</si>
  <si>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</si>
  <si>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</si>
  <si>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</si>
  <si>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</si>
  <si>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</si>
  <si>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</si>
  <si>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</si>
  <si>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</si>
  <si>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</si>
  <si>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</si>
  <si>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</si>
  <si>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</si>
  <si>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</si>
  <si>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</si>
  <si>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</si>
  <si>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</si>
  <si>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</si>
  <si>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</si>
  <si>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</si>
  <si>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</si>
  <si>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</si>
  <si>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</si>
  <si>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</si>
  <si>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</si>
  <si>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</si>
  <si>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</si>
  <si>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</si>
  <si>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</si>
  <si>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</si>
  <si>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</si>
  <si>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</si>
  <si>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</si>
  <si>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</si>
  <si>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</si>
  <si>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</si>
  <si>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</si>
  <si>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</si>
  <si>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</si>
  <si>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</si>
  <si>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</si>
  <si>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</si>
  <si>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</si>
  <si>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</si>
  <si>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</si>
  <si>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</si>
  <si>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</si>
  <si>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</si>
  <si>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</si>
  <si>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</si>
  <si>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</si>
  <si>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</si>
  <si>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</si>
  <si>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</si>
  <si>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</si>
  <si>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</si>
  <si>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</si>
  <si>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</si>
  <si>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</si>
  <si>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</si>
  <si>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</si>
  <si>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</si>
  <si>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</si>
  <si>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</si>
  <si>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</si>
  <si>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</si>
  <si>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</si>
  <si>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</si>
  <si>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</si>
  <si>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</si>
  <si>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</si>
  <si>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</si>
  <si>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</si>
  <si>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</si>
  <si>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</si>
  <si>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</si>
  <si>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</si>
  <si>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</si>
  <si>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</si>
  <si>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</si>
  <si>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</si>
  <si>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</si>
  <si>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</si>
  <si>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</si>
  <si>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</si>
  <si>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</si>
  <si>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</si>
  <si>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</si>
  <si>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</si>
  <si>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</si>
  <si>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</si>
  <si>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</si>
  <si>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</si>
  <si>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</si>
  <si>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</si>
  <si>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</si>
  <si>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</si>
  <si>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</si>
  <si>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</si>
  <si>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</si>
  <si>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</si>
  <si>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</si>
  <si>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</si>
  <si>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</si>
  <si>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</si>
  <si>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</si>
  <si>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</si>
  <si>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</si>
  <si>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</si>
  <si>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</si>
  <si>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</si>
  <si>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</si>
  <si>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</si>
  <si>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</si>
  <si>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</si>
  <si>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</si>
  <si>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</si>
  <si>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</si>
  <si>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</si>
  <si>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</si>
  <si>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</si>
  <si>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</si>
  <si>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</si>
  <si>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</si>
  <si>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</si>
  <si>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</si>
  <si>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</si>
  <si>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</si>
  <si>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</si>
  <si>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</si>
  <si>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</si>
  <si>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</si>
  <si>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</si>
  <si>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</si>
  <si>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</si>
  <si>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</si>
  <si>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</si>
  <si>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</si>
  <si>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</si>
  <si>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</si>
  <si>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</si>
  <si>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</si>
  <si>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</si>
  <si>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</si>
  <si>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</si>
  <si>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</si>
  <si>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</si>
  <si>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</si>
  <si>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</si>
  <si>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</si>
  <si>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</si>
  <si>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</si>
  <si>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</si>
  <si>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</si>
  <si>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</si>
  <si>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</si>
  <si>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</si>
  <si>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</si>
  <si>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</si>
  <si>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</si>
  <si>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</si>
  <si>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</si>
  <si>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</si>
  <si>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</si>
  <si>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</si>
  <si>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</si>
  <si>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</si>
  <si>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</si>
  <si>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</si>
  <si>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</si>
  <si>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</si>
  <si>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</si>
  <si>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</si>
  <si>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</si>
  <si>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</si>
  <si>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</si>
  <si>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</si>
  <si>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</si>
  <si>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</si>
  <si>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</si>
  <si>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</si>
  <si>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</si>
  <si>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</si>
  <si>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</si>
  <si>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</si>
  <si>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</si>
  <si>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</si>
  <si>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</si>
  <si>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</si>
  <si>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</si>
  <si>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</si>
  <si>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</si>
  <si>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</si>
  <si>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</si>
  <si>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</si>
  <si>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</si>
  <si>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</si>
  <si>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</si>
  <si>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</si>
  <si>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</si>
  <si>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</si>
  <si>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</si>
  <si>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</si>
  <si>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</si>
  <si>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</si>
  <si>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</si>
  <si>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</si>
  <si>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</si>
  <si>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</si>
  <si>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</si>
  <si>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</si>
  <si>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</si>
  <si>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</si>
  <si>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</si>
  <si>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</si>
  <si>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</si>
  <si>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</si>
  <si>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</si>
  <si>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</si>
  <si>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</si>
  <si>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</si>
  <si>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</si>
  <si>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</si>
  <si>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</si>
  <si>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</si>
  <si>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</si>
  <si>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</si>
  <si>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</si>
  <si>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</si>
  <si>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</si>
  <si>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</si>
  <si>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</si>
  <si>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</si>
  <si>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</si>
  <si>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</si>
  <si>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</si>
  <si>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</si>
  <si>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</si>
  <si>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</si>
  <si>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</si>
  <si>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</si>
  <si>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</si>
  <si>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</si>
  <si>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</si>
  <si>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</si>
  <si>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</si>
  <si>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</si>
  <si>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</si>
  <si>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</si>
  <si>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</si>
  <si>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</si>
  <si>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</si>
  <si>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</si>
  <si>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</si>
  <si>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</si>
  <si>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</si>
  <si>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</si>
  <si>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</si>
  <si>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</si>
  <si>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</si>
  <si>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</si>
  <si>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</si>
  <si>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</si>
  <si>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</si>
  <si>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</si>
  <si>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</si>
  <si>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</si>
  <si>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</si>
  <si>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</si>
  <si>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</si>
  <si>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</si>
  <si>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</si>
  <si>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</si>
  <si>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</si>
  <si>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</si>
  <si>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</si>
  <si>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</si>
  <si>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</si>
  <si>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</si>
  <si>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</si>
  <si>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</si>
  <si>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</si>
  <si>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</si>
  <si>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</si>
  <si>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</si>
  <si>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</si>
  <si>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</si>
  <si>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</si>
  <si>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</si>
  <si>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</si>
  <si>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</si>
  <si>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</si>
  <si>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</si>
  <si>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</si>
  <si>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</si>
  <si>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</si>
  <si>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</si>
  <si>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</si>
  <si>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</si>
  <si>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</si>
  <si>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</si>
  <si>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</si>
  <si>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</si>
  <si>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</si>
  <si>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</si>
  <si>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</si>
  <si>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</si>
  <si>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</si>
  <si>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</si>
  <si>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</si>
  <si>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</si>
  <si>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</si>
  <si>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</si>
  <si>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</si>
  <si>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</si>
  <si>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</si>
  <si>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</si>
  <si>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</si>
  <si>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</si>
  <si>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</si>
  <si>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</si>
  <si>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</si>
  <si>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</si>
  <si>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</si>
  <si>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</si>
  <si>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</si>
  <si>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</si>
  <si>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</si>
  <si>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</si>
  <si>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</si>
  <si>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</si>
  <si>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</si>
  <si>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</si>
  <si>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</si>
  <si>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</si>
  <si>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</si>
  <si>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</si>
  <si>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</si>
  <si>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</si>
  <si>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</si>
  <si>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</si>
  <si>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</si>
  <si>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</si>
  <si>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</si>
  <si>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</si>
  <si>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</si>
  <si>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</si>
  <si>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</si>
  <si>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</si>
  <si>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</si>
  <si>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</si>
  <si>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</si>
  <si>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</si>
  <si>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</si>
  <si>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</si>
  <si>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</si>
  <si>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</si>
  <si>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</si>
  <si>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</si>
  <si>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</si>
  <si>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</si>
  <si>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</si>
  <si>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</si>
  <si>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</si>
  <si>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</si>
  <si>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</si>
  <si>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</si>
  <si>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</si>
  <si>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</si>
  <si>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</si>
  <si>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</si>
  <si>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</si>
  <si>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</si>
  <si>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</si>
  <si>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</si>
  <si>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</si>
  <si>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</si>
  <si>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</si>
  <si>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</si>
  <si>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</si>
  <si>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</si>
  <si>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</si>
  <si>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</si>
  <si>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</si>
  <si>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</si>
  <si>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</si>
  <si>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</si>
  <si>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</si>
  <si>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</si>
  <si>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</si>
  <si>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</si>
  <si>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</si>
  <si>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</si>
  <si>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</si>
  <si>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</si>
  <si>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</si>
  <si>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</si>
  <si>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</si>
  <si>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</si>
  <si>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</si>
  <si>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</si>
  <si>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</si>
  <si>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</si>
  <si>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</si>
  <si>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</si>
  <si>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</si>
  <si>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</si>
  <si>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</si>
  <si>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</si>
  <si>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</si>
  <si>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</si>
  <si>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</si>
  <si>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</si>
  <si>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</si>
  <si>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</si>
  <si>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</si>
  <si>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</si>
  <si>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</si>
  <si>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</si>
  <si>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</si>
  <si>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</si>
  <si>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</si>
  <si>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</si>
  <si>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</si>
  <si>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</si>
  <si>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</si>
  <si>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</si>
  <si>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</si>
  <si>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</si>
  <si>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</si>
  <si>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</si>
  <si>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</si>
  <si>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</si>
  <si>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</si>
  <si>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</si>
  <si>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</si>
  <si>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</si>
  <si>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</si>
  <si>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</si>
  <si>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</si>
  <si>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</si>
  <si>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</si>
  <si>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</si>
  <si>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</si>
  <si>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</si>
  <si>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</si>
  <si>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</si>
  <si>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</si>
  <si>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</si>
  <si>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</si>
  <si>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</si>
  <si>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</si>
  <si>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</si>
  <si>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</si>
  <si>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</si>
  <si>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</si>
  <si>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</si>
  <si>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</si>
  <si>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</si>
  <si>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</si>
  <si>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</si>
  <si>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</si>
  <si>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</si>
  <si>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</si>
  <si>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</si>
  <si>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</si>
  <si>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</si>
  <si>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</si>
  <si>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</si>
  <si>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</si>
  <si>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</si>
  <si>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</si>
  <si>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</si>
  <si>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</si>
  <si>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</si>
  <si>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</si>
  <si>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</si>
  <si>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</si>
  <si>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</si>
  <si>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</si>
  <si>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</si>
  <si>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</si>
  <si>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</si>
  <si>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</si>
  <si>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</si>
  <si>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</si>
  <si>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</si>
  <si>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</si>
  <si>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</si>
  <si>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</si>
  <si>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</si>
  <si>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</si>
  <si>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</si>
  <si>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</si>
  <si>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</si>
  <si>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</si>
  <si>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</si>
  <si>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</si>
  <si>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</si>
  <si>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</si>
  <si>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</si>
  <si>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</si>
  <si>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</si>
  <si>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</si>
  <si>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</si>
  <si>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</si>
  <si>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</si>
  <si>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</si>
  <si>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</si>
  <si>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</si>
  <si>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</si>
  <si>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</si>
  <si>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</si>
  <si>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</si>
  <si>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</si>
  <si>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</si>
  <si>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</si>
  <si>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</si>
  <si>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</si>
  <si>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</si>
  <si>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</si>
  <si>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</si>
  <si>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</si>
  <si>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</si>
  <si>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</si>
  <si>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</si>
  <si>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</si>
  <si>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</si>
  <si>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</si>
  <si>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</si>
  <si>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</si>
  <si>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</si>
  <si>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</si>
  <si>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</si>
  <si>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</si>
  <si>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</si>
  <si>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</si>
  <si>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</si>
  <si>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</si>
  <si>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</si>
  <si>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</si>
  <si>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</si>
  <si>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</si>
  <si>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</si>
  <si>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</si>
  <si>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</si>
  <si>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</si>
  <si>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</si>
  <si>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</si>
  <si>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</si>
  <si>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</si>
  <si>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</si>
  <si>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</si>
  <si>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</si>
  <si>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</si>
  <si>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</si>
  <si>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</si>
  <si>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</si>
  <si>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</si>
  <si>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</si>
  <si>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</si>
  <si>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</si>
  <si>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</si>
  <si>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</si>
  <si>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</si>
  <si>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</si>
  <si>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</si>
  <si>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</si>
  <si>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</si>
  <si>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</si>
  <si>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</si>
  <si>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</si>
  <si>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</si>
  <si>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</si>
  <si>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</si>
  <si>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</si>
  <si>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</si>
  <si>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</si>
  <si>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</si>
  <si>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</si>
  <si>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</si>
  <si>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</si>
  <si>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</si>
  <si>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</si>
  <si>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</si>
  <si>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</si>
  <si>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</si>
  <si>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</si>
  <si>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</si>
  <si>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</si>
  <si>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</si>
  <si>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</si>
  <si>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</si>
  <si>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</si>
  <si>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</si>
  <si>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</si>
  <si>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</si>
  <si>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</si>
  <si>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</si>
  <si>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</si>
  <si>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</si>
  <si>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</si>
  <si>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</si>
  <si>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</si>
  <si>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</si>
  <si>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</si>
  <si>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</si>
  <si>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</si>
  <si>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</si>
  <si>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</si>
  <si>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</si>
  <si>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</si>
  <si>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</si>
  <si>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</si>
  <si>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</si>
  <si>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</si>
  <si>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</si>
  <si>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</si>
  <si>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</si>
  <si>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</si>
  <si>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</si>
  <si>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</si>
  <si>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</si>
  <si>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</si>
  <si>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</si>
  <si>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</si>
  <si>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</si>
  <si>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</si>
  <si>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</si>
  <si>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</si>
  <si>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</si>
  <si>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</si>
  <si>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</si>
  <si>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</si>
  <si>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</si>
  <si>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</si>
  <si>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</si>
  <si>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</si>
  <si>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</si>
  <si>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</si>
  <si>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</si>
  <si>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</si>
  <si>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</si>
  <si>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</si>
  <si>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</si>
  <si>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</si>
  <si>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</si>
  <si>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</si>
  <si>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</si>
  <si>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</si>
  <si>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</si>
  <si>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</si>
  <si>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</si>
  <si>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</si>
  <si>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</si>
  <si>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</si>
  <si>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</si>
  <si>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</si>
  <si>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</si>
  <si>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</si>
  <si>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</si>
  <si>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</si>
  <si>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</si>
  <si>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</si>
  <si>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</si>
  <si>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</si>
  <si>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</si>
  <si>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</si>
  <si>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</si>
  <si>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</si>
  <si>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</si>
  <si>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</si>
  <si>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</si>
  <si>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</si>
  <si>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</si>
  <si>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</si>
  <si>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</si>
  <si>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</si>
  <si>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</si>
  <si>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</si>
  <si>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</si>
  <si>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</si>
  <si>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</si>
  <si>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</si>
  <si>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</si>
  <si>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</si>
  <si>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</si>
  <si>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</si>
  <si>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</si>
  <si>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</si>
  <si>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</si>
  <si>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</si>
  <si>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</si>
  <si>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</si>
  <si>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</si>
  <si>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</si>
  <si>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</si>
  <si>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</si>
  <si>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</si>
  <si>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</si>
  <si>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</si>
  <si>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</si>
  <si>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</si>
  <si>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</si>
  <si>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</si>
  <si>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</si>
  <si>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</si>
  <si>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</si>
  <si>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</si>
  <si>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</si>
  <si>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</si>
  <si>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</si>
  <si>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</si>
  <si>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</si>
  <si>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</si>
  <si>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</si>
  <si>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</si>
  <si>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</si>
  <si>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</si>
  <si>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</si>
  <si>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</si>
  <si>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</si>
  <si>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</si>
  <si>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</si>
  <si>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</si>
  <si>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</si>
  <si>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</si>
  <si>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</si>
  <si>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</si>
  <si>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</si>
  <si>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</si>
  <si>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</si>
  <si>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</si>
  <si>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</si>
  <si>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</si>
  <si>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</si>
  <si>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</si>
  <si>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</si>
  <si>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</si>
  <si>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</si>
  <si>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</si>
  <si>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</si>
  <si>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</si>
  <si>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</si>
  <si>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</si>
  <si>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</si>
  <si>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</si>
  <si>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</si>
  <si>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</si>
  <si>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</si>
  <si>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</si>
  <si>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</si>
  <si>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</si>
  <si>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</si>
  <si>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</si>
  <si>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</si>
  <si>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</si>
  <si>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</si>
  <si>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</si>
  <si>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</si>
  <si>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</si>
  <si>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</si>
  <si>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</si>
  <si>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</si>
  <si>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</si>
  <si>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</si>
  <si>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</si>
  <si>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</si>
  <si>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</si>
  <si>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</si>
  <si>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</si>
  <si>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</si>
  <si>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</si>
  <si>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</si>
  <si>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</si>
  <si>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</si>
  <si>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</si>
  <si>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</si>
  <si>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</si>
  <si>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</si>
  <si>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</si>
  <si>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</si>
  <si>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</si>
  <si>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</si>
  <si>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</si>
  <si>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</si>
  <si>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</si>
  <si>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</si>
  <si>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</si>
  <si>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</si>
  <si>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</si>
  <si>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</si>
  <si>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</si>
  <si>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</si>
  <si>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</si>
  <si>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</si>
  <si>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</si>
  <si>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</si>
  <si>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</si>
  <si>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</si>
  <si>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</si>
  <si>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</si>
  <si>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</si>
  <si>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</si>
  <si>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</si>
  <si>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</si>
  <si>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</si>
  <si>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</si>
  <si>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</si>
  <si>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</si>
  <si>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</si>
  <si>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</si>
  <si>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</si>
  <si>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</si>
  <si>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</si>
  <si>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</si>
  <si>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</si>
  <si>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</si>
  <si>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</si>
  <si>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</si>
  <si>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</si>
  <si>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</si>
  <si>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</si>
  <si>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</si>
  <si>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</si>
  <si>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</si>
  <si>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</si>
  <si>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</si>
  <si>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</si>
  <si>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</si>
  <si>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</si>
  <si>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</si>
  <si>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</si>
  <si>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</si>
  <si>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</si>
  <si>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</si>
  <si>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</si>
  <si>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</si>
  <si>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</si>
  <si>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</si>
  <si>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</si>
  <si>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</si>
  <si>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</si>
  <si>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</si>
  <si>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</si>
  <si>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</si>
  <si>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</si>
  <si>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</si>
  <si>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</si>
  <si>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</si>
  <si>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</si>
  <si>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</si>
  <si>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</si>
  <si>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</si>
  <si>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</si>
  <si>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</si>
  <si>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</si>
  <si>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</si>
  <si>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</si>
  <si>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</si>
  <si>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</si>
  <si>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</si>
  <si>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</si>
  <si>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</si>
  <si>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</si>
  <si>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</si>
  <si>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</si>
  <si>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</si>
  <si>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</si>
  <si>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</si>
  <si>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</si>
  <si>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</si>
  <si>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</si>
  <si>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</si>
  <si>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</si>
  <si>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</si>
  <si>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</si>
  <si>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</si>
  <si>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</si>
  <si>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</si>
  <si>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</si>
  <si>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</si>
  <si>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</si>
  <si>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</si>
  <si>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</si>
  <si>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</si>
  <si>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</si>
  <si>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</si>
  <si>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</si>
  <si>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</si>
  <si>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</si>
  <si>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</si>
  <si>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</si>
  <si>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</si>
  <si>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</si>
  <si>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</si>
  <si>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</si>
  <si>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</si>
  <si>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</si>
  <si>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</si>
  <si>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</si>
  <si>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</si>
  <si>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</si>
  <si>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</si>
  <si>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</si>
  <si>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</si>
  <si>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</si>
  <si>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</si>
  <si>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</si>
  <si>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</si>
  <si>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</si>
  <si>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</si>
  <si>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</si>
  <si>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</si>
  <si>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</si>
  <si>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</si>
  <si>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</si>
  <si>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</si>
  <si>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</si>
  <si>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</si>
  <si>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</si>
  <si>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</si>
  <si>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</si>
  <si>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</si>
  <si>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</si>
  <si>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</si>
  <si>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</si>
  <si>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</si>
  <si>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</si>
  <si>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</si>
  <si>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</si>
  <si>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</si>
  <si>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</si>
  <si>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</si>
  <si>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</si>
  <si>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</si>
  <si>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</si>
  <si>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</si>
  <si>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</si>
  <si>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</si>
  <si>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</si>
  <si>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</si>
  <si>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</si>
  <si>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</si>
  <si>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</si>
  <si>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</si>
  <si>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</si>
  <si>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</si>
  <si>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</si>
  <si>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</si>
  <si>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</si>
  <si>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</si>
  <si>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</si>
  <si>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</si>
  <si>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</si>
  <si>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</si>
  <si>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</si>
  <si>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</si>
  <si>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</si>
  <si>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</si>
  <si>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</si>
  <si>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</si>
  <si>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</si>
  <si>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</si>
  <si>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</si>
  <si>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</si>
  <si>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</si>
  <si>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</si>
  <si>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</si>
  <si>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</si>
  <si>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</si>
  <si>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</si>
  <si>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</si>
  <si>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</si>
  <si>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</si>
  <si>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</si>
  <si>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</si>
  <si>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</si>
  <si>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</si>
  <si>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</si>
  <si>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</si>
  <si>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</si>
  <si>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</si>
  <si>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</si>
  <si>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</si>
  <si>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</si>
  <si>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</si>
  <si>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</si>
  <si>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</si>
  <si>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</si>
  <si>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</si>
  <si>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</si>
  <si>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</si>
  <si>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</si>
  <si>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</si>
  <si>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</si>
  <si>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</si>
  <si>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</si>
  <si>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</si>
  <si>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</si>
  <si>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</si>
  <si>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</si>
  <si>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</si>
  <si>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</si>
  <si>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</si>
  <si>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</si>
  <si>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</si>
  <si>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</si>
  <si>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</si>
  <si>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</si>
  <si>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</si>
  <si>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</si>
  <si>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</si>
  <si>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</si>
  <si>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</si>
  <si>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</si>
  <si>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</si>
  <si>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</si>
  <si>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</si>
  <si>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</si>
  <si>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</si>
  <si>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</si>
  <si>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</si>
  <si>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</si>
  <si>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</si>
  <si>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</si>
  <si>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</si>
  <si>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</si>
  <si>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</si>
  <si>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</si>
  <si>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</si>
  <si>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</si>
  <si>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</si>
  <si>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</si>
  <si>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</si>
  <si>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</si>
  <si>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</si>
  <si>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</si>
  <si>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</si>
  <si>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</si>
  <si>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</si>
  <si>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</si>
  <si>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</si>
  <si>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</si>
  <si>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</si>
  <si>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</si>
  <si>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</si>
  <si>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</si>
  <si>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</si>
  <si>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</si>
  <si>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</si>
  <si>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</si>
  <si>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</si>
  <si>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</si>
  <si>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</si>
  <si>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</si>
  <si>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</si>
  <si>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</si>
  <si>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</si>
  <si>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</si>
  <si>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</si>
  <si>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</si>
  <si>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</si>
  <si>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</si>
  <si>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</si>
  <si>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</si>
  <si>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</si>
  <si>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</si>
  <si>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</si>
  <si>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</si>
  <si>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</si>
  <si>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</si>
  <si>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</si>
  <si>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</si>
  <si>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</si>
  <si>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</si>
  <si>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</si>
  <si>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</si>
  <si>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</si>
  <si>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</si>
  <si>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</si>
  <si>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</si>
  <si>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</si>
  <si>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</si>
  <si>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</si>
  <si>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</si>
  <si>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</si>
  <si>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</si>
  <si>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</si>
  <si>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</si>
  <si>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</si>
  <si>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</si>
  <si>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</si>
  <si>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</si>
  <si>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</si>
  <si>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</si>
  <si>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</si>
  <si>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</si>
  <si>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</si>
  <si>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</si>
  <si>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</si>
  <si>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</si>
  <si>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</si>
  <si>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</si>
  <si>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</si>
  <si>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</si>
  <si>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</si>
  <si>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</si>
  <si>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</si>
  <si>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</si>
  <si>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</si>
  <si>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</si>
  <si>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</si>
  <si>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</si>
  <si>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</si>
  <si>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</si>
  <si>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</si>
  <si>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</si>
  <si>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</si>
  <si>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</si>
  <si>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</si>
  <si>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</si>
  <si>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</si>
  <si>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</si>
  <si>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</si>
  <si>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</si>
  <si>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</si>
  <si>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</si>
  <si>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</si>
  <si>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</si>
  <si>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</si>
  <si>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</si>
  <si>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</si>
  <si>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</si>
  <si>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</si>
  <si>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</si>
  <si>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</si>
  <si>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</si>
  <si>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</si>
  <si>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</si>
  <si>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</si>
  <si>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</si>
  <si>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</si>
  <si>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</si>
  <si>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</si>
  <si>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</si>
  <si>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</si>
  <si>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</si>
  <si>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</si>
  <si>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</si>
  <si>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</si>
  <si>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</si>
  <si>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</si>
  <si>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</si>
  <si>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</si>
  <si>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</si>
  <si>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</si>
  <si>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</si>
  <si>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</si>
  <si>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</si>
  <si>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</si>
  <si>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</si>
  <si>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</si>
  <si>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</si>
  <si>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</si>
  <si>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</si>
  <si>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</si>
  <si>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</si>
  <si>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</si>
  <si>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</si>
  <si>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</si>
  <si>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</si>
  <si>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</si>
  <si>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</si>
  <si>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</si>
  <si>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</si>
  <si>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</si>
  <si>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</si>
  <si>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</si>
  <si>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</si>
  <si>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</si>
  <si>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</si>
  <si>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</si>
  <si>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</si>
  <si>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</si>
  <si>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</si>
  <si>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</si>
  <si>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</si>
  <si>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</si>
  <si>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</si>
  <si>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</si>
  <si>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</si>
  <si>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</si>
  <si>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</si>
  <si>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</si>
  <si>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</si>
  <si>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</si>
  <si>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</si>
  <si>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</si>
  <si>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</si>
  <si>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</si>
  <si>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</si>
  <si>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</si>
  <si>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</si>
  <si>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</si>
  <si>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</si>
  <si>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</si>
  <si>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</si>
  <si>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</si>
  <si>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</si>
  <si>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</si>
  <si>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</si>
  <si>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</si>
  <si>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</si>
  <si>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</si>
  <si>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</si>
  <si>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</si>
  <si>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</si>
  <si>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</si>
  <si>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</si>
  <si>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</si>
  <si>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</si>
  <si>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</si>
  <si>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</si>
  <si>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</si>
  <si>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</si>
  <si>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</si>
  <si>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</si>
  <si>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</si>
  <si>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</si>
  <si>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</si>
  <si>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</si>
  <si>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</si>
  <si>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</si>
  <si>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</si>
  <si>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</si>
  <si>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</si>
  <si>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</si>
  <si>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</si>
  <si>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</si>
  <si>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</si>
  <si>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</si>
  <si>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</si>
  <si>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</si>
  <si>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</si>
  <si>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</si>
  <si>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</si>
  <si>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</si>
  <si>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</si>
  <si>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</si>
  <si>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</si>
  <si>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</si>
  <si>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</si>
  <si>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</si>
  <si>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</si>
  <si>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</si>
  <si>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</si>
  <si>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</si>
  <si>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</si>
  <si>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</si>
  <si>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</si>
  <si>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</si>
  <si>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</si>
  <si>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</si>
  <si>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</si>
  <si>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</si>
  <si>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</si>
  <si>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</si>
  <si>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</si>
  <si>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</si>
  <si>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</si>
  <si>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</si>
  <si>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</si>
  <si>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</si>
  <si>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</si>
  <si>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</si>
  <si>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</si>
  <si>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</si>
  <si>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</si>
  <si>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</si>
  <si>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</si>
  <si>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</si>
  <si>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</si>
  <si>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</si>
  <si>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</si>
  <si>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</si>
  <si>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</si>
  <si>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</si>
  <si>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</si>
  <si>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</si>
  <si>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</si>
  <si>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</si>
  <si>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</si>
  <si>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</si>
  <si>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</si>
  <si>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</si>
  <si>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</si>
  <si>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</si>
  <si>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</si>
  <si>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</si>
  <si>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</si>
  <si>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</si>
  <si>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</si>
  <si>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</si>
  <si>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</si>
  <si>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</si>
  <si>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</si>
  <si>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</si>
  <si>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</si>
  <si>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</si>
  <si>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</si>
  <si>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</si>
  <si>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</si>
  <si>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</si>
  <si>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</si>
  <si>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</si>
  <si>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</si>
  <si>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</si>
  <si>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</si>
  <si>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</si>
  <si>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</si>
  <si>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</si>
  <si>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</si>
  <si>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</si>
  <si>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</si>
  <si>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</si>
  <si>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</si>
  <si>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</si>
  <si>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</si>
  <si>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</si>
  <si>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</si>
  <si>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</si>
  <si>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</si>
  <si>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</si>
  <si>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</si>
  <si>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</si>
  <si>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</si>
  <si>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</si>
  <si>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</si>
  <si>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</si>
  <si>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</si>
  <si>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</si>
  <si>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</si>
  <si>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</si>
  <si>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</si>
  <si>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</si>
  <si>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</si>
  <si>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</si>
  <si>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</si>
  <si>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</si>
  <si>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</si>
  <si>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</si>
  <si>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</si>
  <si>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</si>
  <si>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</si>
  <si>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</si>
  <si>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</si>
  <si>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</si>
  <si>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</si>
  <si>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</si>
  <si>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</si>
  <si>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</si>
  <si>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</si>
  <si>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</si>
  <si>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</si>
  <si>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</si>
  <si>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</si>
  <si>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</si>
  <si>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</si>
  <si>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</si>
  <si>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</si>
  <si>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</si>
  <si>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</si>
  <si>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</si>
  <si>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</si>
  <si>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</si>
  <si>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</si>
  <si>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</si>
  <si>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</si>
  <si>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</si>
  <si>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</si>
  <si>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</si>
  <si>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</si>
  <si>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</si>
  <si>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</si>
  <si>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</si>
  <si>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</si>
  <si>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</si>
  <si>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</si>
  <si>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</si>
  <si>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</si>
  <si>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</si>
  <si>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</si>
  <si>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</si>
  <si>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</si>
  <si>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</si>
  <si>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</si>
  <si>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</si>
  <si>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</si>
  <si>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</si>
  <si>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</si>
  <si>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</si>
  <si>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</si>
  <si>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</si>
  <si>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</si>
  <si>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</si>
  <si>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</si>
  <si>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</si>
  <si>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</si>
  <si>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</si>
  <si>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</si>
  <si>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</si>
  <si>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</si>
  <si>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</si>
  <si>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</si>
  <si>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</si>
  <si>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</si>
  <si>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</si>
  <si>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</si>
  <si>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</si>
  <si>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</si>
  <si>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</si>
  <si>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</si>
  <si>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</si>
  <si>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</si>
  <si>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</si>
  <si>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</si>
  <si>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</si>
  <si>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</si>
  <si>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</si>
  <si>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</si>
  <si>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</si>
  <si>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</si>
  <si>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</si>
  <si>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</si>
  <si>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</si>
  <si>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</si>
  <si>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</si>
  <si>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</si>
  <si>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</si>
  <si>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</si>
  <si>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</si>
  <si>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</si>
  <si>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</si>
  <si>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</si>
  <si>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</si>
  <si>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</si>
  <si>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</si>
  <si>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</si>
  <si>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</si>
  <si>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</si>
  <si>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</si>
  <si>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</si>
  <si>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</si>
  <si>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</si>
  <si>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</si>
  <si>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</si>
  <si>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</si>
  <si>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</si>
  <si>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</si>
  <si>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</si>
  <si>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</si>
  <si>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</si>
  <si>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</si>
  <si>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</si>
  <si>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</si>
  <si>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</si>
  <si>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</si>
  <si>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</si>
  <si>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</si>
  <si>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</si>
  <si>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</si>
  <si>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</si>
  <si>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</si>
  <si>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</si>
  <si>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</si>
  <si>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</si>
  <si>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</si>
  <si>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</si>
  <si>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</si>
  <si>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</si>
  <si>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</si>
  <si>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</si>
  <si>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</si>
  <si>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</si>
  <si>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</si>
  <si>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</si>
  <si>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</si>
  <si>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</si>
  <si>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</si>
  <si>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</si>
  <si>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</si>
  <si>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</si>
  <si>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</si>
  <si>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</si>
  <si>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</si>
  <si>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</si>
  <si>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</si>
  <si>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</si>
  <si>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</si>
  <si>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</si>
  <si>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</si>
  <si>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</si>
  <si>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</si>
  <si>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</si>
  <si>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</si>
  <si>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</si>
  <si>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</si>
  <si>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</si>
  <si>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</si>
  <si>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</si>
  <si>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</si>
  <si>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</si>
  <si>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</si>
  <si>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</si>
  <si>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</si>
  <si>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</si>
  <si>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</si>
  <si>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</si>
  <si>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</si>
  <si>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</si>
  <si>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</si>
  <si>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</si>
  <si>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</si>
  <si>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</si>
  <si>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</si>
  <si>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</si>
  <si>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</si>
  <si>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</si>
  <si>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</si>
  <si>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</si>
  <si>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</si>
  <si>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</si>
  <si>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</si>
  <si>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</si>
  <si>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</si>
  <si>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</si>
  <si>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</si>
  <si>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</si>
  <si>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</si>
  <si>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</si>
  <si>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</si>
  <si>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</si>
  <si>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</si>
  <si>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</si>
  <si>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</si>
  <si>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</si>
  <si>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</si>
  <si>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</si>
  <si>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</si>
  <si>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</si>
  <si>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</si>
  <si>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</si>
  <si>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</si>
  <si>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</si>
  <si>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</si>
  <si>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</si>
  <si>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</si>
  <si>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</si>
  <si>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</si>
  <si>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</si>
  <si>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</si>
  <si>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</si>
  <si>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</si>
  <si>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</si>
  <si>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</si>
  <si>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</si>
  <si>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</si>
  <si>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</si>
  <si>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</si>
  <si>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</si>
  <si>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</si>
  <si>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</si>
  <si>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</si>
  <si>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</si>
  <si>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</si>
  <si>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</si>
  <si>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</si>
  <si>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</si>
  <si>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</si>
  <si>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</si>
  <si>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</si>
  <si>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</si>
  <si>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</si>
  <si>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</si>
  <si>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</si>
  <si>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</si>
  <si>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</si>
  <si>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</si>
  <si>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</si>
  <si>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</si>
  <si>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</si>
  <si>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</si>
  <si>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</si>
  <si>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</si>
  <si>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</si>
  <si>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</si>
  <si>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</si>
  <si>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</si>
  <si>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</si>
  <si>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</si>
  <si>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</si>
  <si>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</si>
  <si>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</si>
  <si>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</si>
  <si>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</si>
  <si>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</si>
  <si>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</si>
  <si>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</si>
  <si>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</si>
  <si>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</si>
  <si>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</si>
  <si>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</si>
  <si>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</si>
  <si>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</si>
  <si>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</si>
  <si>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</si>
  <si>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</si>
  <si>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</si>
  <si>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</si>
  <si>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</si>
  <si>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</si>
  <si>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</si>
  <si>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</si>
  <si>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</si>
  <si>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</si>
  <si>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</si>
  <si>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</si>
  <si>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</si>
  <si>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</si>
  <si>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</si>
  <si>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</si>
  <si>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</si>
  <si>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</si>
  <si>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</si>
  <si>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</si>
  <si>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</si>
  <si>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</si>
  <si>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</si>
  <si>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</si>
  <si>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</si>
  <si>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</si>
  <si>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</si>
  <si>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</si>
  <si>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</si>
  <si>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</si>
  <si>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</si>
  <si>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</si>
  <si>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</si>
  <si>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</si>
  <si>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</si>
  <si>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</si>
  <si>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</si>
  <si>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</si>
  <si>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</si>
  <si>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</si>
  <si>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</si>
  <si>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</si>
  <si>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</si>
  <si>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</si>
  <si>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</si>
  <si>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</si>
  <si>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</si>
  <si>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</si>
  <si>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</si>
  <si>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</si>
  <si>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</si>
  <si>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</si>
  <si>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</si>
  <si>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</si>
  <si>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</si>
  <si>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</si>
  <si>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</si>
  <si>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</si>
  <si>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</si>
  <si>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</si>
  <si>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</si>
  <si>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</si>
  <si>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</si>
  <si>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</si>
  <si>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</si>
  <si>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</si>
  <si>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</si>
  <si>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</si>
  <si>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</si>
  <si>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</si>
  <si>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</si>
  <si>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</si>
  <si>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</si>
  <si>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</si>
  <si>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</si>
  <si>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</si>
  <si>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</si>
  <si>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</si>
  <si>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</si>
  <si>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</si>
  <si>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</si>
  <si>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</si>
  <si>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</si>
  <si>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</si>
  <si>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</si>
  <si>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</si>
  <si>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</si>
  <si>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</si>
  <si>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</si>
  <si>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</si>
  <si>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</si>
  <si>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</si>
  <si>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</si>
  <si>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</si>
  <si>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</si>
  <si>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</si>
  <si>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</si>
  <si>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</si>
  <si>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</si>
  <si>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</si>
  <si>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</si>
  <si>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</si>
  <si>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</si>
  <si>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</si>
  <si>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</si>
  <si>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</si>
  <si>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</si>
  <si>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</si>
  <si>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</si>
  <si>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</si>
  <si>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</si>
  <si>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</si>
  <si>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</si>
  <si>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</si>
  <si>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</si>
  <si>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</si>
  <si>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</si>
  <si>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</si>
  <si>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</si>
  <si>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</si>
  <si>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</si>
  <si>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</si>
  <si>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</si>
  <si>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</si>
  <si>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</si>
  <si>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</si>
  <si>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</si>
  <si>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</si>
  <si>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</si>
  <si>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</si>
  <si>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</si>
  <si>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</si>
  <si>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</si>
  <si>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</si>
  <si>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</si>
  <si>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</si>
  <si>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</si>
  <si>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</si>
  <si>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</si>
  <si>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</si>
  <si>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</si>
  <si>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</si>
  <si>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</si>
  <si>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</si>
  <si>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</si>
  <si>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</si>
  <si>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</si>
  <si>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</si>
  <si>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</si>
  <si>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</si>
  <si>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</si>
  <si>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</si>
  <si>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</si>
  <si>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</si>
  <si>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</si>
  <si>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</si>
  <si>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</si>
  <si>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</si>
  <si>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</si>
  <si>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</si>
  <si>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</si>
  <si>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</si>
  <si>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</si>
  <si>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</si>
  <si>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</si>
  <si>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</si>
  <si>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</si>
  <si>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</si>
  <si>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</si>
  <si>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</si>
  <si>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</si>
  <si>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</si>
  <si>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</si>
  <si>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</si>
  <si>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</si>
  <si>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</si>
  <si>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</si>
  <si>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</si>
  <si>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</si>
  <si>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</si>
  <si>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</si>
  <si>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</si>
  <si>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</si>
  <si>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</si>
  <si>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</si>
  <si>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</si>
  <si>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</si>
  <si>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</si>
  <si>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</si>
  <si>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</si>
  <si>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</si>
  <si>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</si>
  <si>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</si>
  <si>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</si>
  <si>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</si>
  <si>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</si>
  <si>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</si>
  <si>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</si>
  <si>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</si>
  <si>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</si>
  <si>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</si>
  <si>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</si>
  <si>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</si>
  <si>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</si>
  <si>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</si>
  <si>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</si>
  <si>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</si>
  <si>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</si>
  <si>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</si>
  <si>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</si>
  <si>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</si>
  <si>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</si>
  <si>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</si>
  <si>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</si>
  <si>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</si>
  <si>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</si>
  <si>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</si>
  <si>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</si>
  <si>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</si>
  <si>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</si>
  <si>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</si>
  <si>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</si>
  <si>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</si>
  <si>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</si>
  <si>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</si>
  <si>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</si>
  <si>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</si>
  <si>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</si>
  <si>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</si>
  <si>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</si>
  <si>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</si>
  <si>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</si>
  <si>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</si>
  <si>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</si>
  <si>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</si>
  <si>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</si>
  <si>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</si>
  <si>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</si>
  <si>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</si>
  <si>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</si>
  <si>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</si>
  <si>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</si>
  <si>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</si>
  <si>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</si>
  <si>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</si>
  <si>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</si>
  <si>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</si>
  <si>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</si>
  <si>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</si>
  <si>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</si>
  <si>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</si>
  <si>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</si>
  <si>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</si>
  <si>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</si>
  <si>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</si>
  <si>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</si>
  <si>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</si>
  <si>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</si>
  <si>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</si>
  <si>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</si>
  <si>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</si>
  <si>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</si>
  <si>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</si>
  <si>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</si>
  <si>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</si>
  <si>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</si>
  <si>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</si>
  <si>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</si>
  <si>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</si>
  <si>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</si>
  <si>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</si>
  <si>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</si>
  <si>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</si>
  <si>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</si>
  <si>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</si>
  <si>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</si>
  <si>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</si>
  <si>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</si>
  <si>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</si>
  <si>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</si>
  <si>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</si>
  <si>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</si>
  <si>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</si>
  <si>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</si>
  <si>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</si>
  <si>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</si>
  <si>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</si>
  <si>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</si>
  <si>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</si>
  <si>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</si>
  <si>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</si>
  <si>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</si>
  <si>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</si>
  <si>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</si>
  <si>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</si>
  <si>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</si>
  <si>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</si>
  <si>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</si>
  <si>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</si>
  <si>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</si>
  <si>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</si>
  <si>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</si>
  <si>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</si>
  <si>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</si>
  <si>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</si>
  <si>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</si>
  <si>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</si>
  <si>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</si>
  <si>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</si>
  <si>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</si>
  <si>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</si>
  <si>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</si>
  <si>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</si>
  <si>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</si>
  <si>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</si>
  <si>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</si>
  <si>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</si>
  <si>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</si>
  <si>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</si>
  <si>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</si>
  <si>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</si>
  <si>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</si>
  <si>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</si>
  <si>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</si>
  <si>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</si>
  <si>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</si>
  <si>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</si>
  <si>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</si>
  <si>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</si>
  <si>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</si>
  <si>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</si>
  <si>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</si>
  <si>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</si>
  <si>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</si>
  <si>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</si>
  <si>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</si>
  <si>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</si>
  <si>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</si>
  <si>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</si>
  <si>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</si>
  <si>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</si>
  <si>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</si>
  <si>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</si>
  <si>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</si>
  <si>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</si>
  <si>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</si>
  <si>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</si>
  <si>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</si>
  <si>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</si>
  <si>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</si>
  <si>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</si>
  <si>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</si>
  <si>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</si>
  <si>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</si>
  <si>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</si>
  <si>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</si>
  <si>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</si>
  <si>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</si>
  <si>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</si>
  <si>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</si>
  <si>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</si>
  <si>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</si>
  <si>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</si>
  <si>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</si>
  <si>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</si>
  <si>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</si>
  <si>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</si>
  <si>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</si>
  <si>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</si>
  <si>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</si>
  <si>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</si>
  <si>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</si>
  <si>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</si>
  <si>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</si>
  <si>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</si>
  <si>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</si>
  <si>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</si>
  <si>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</si>
  <si>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</si>
  <si>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</si>
  <si>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</si>
  <si>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</si>
  <si>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</si>
  <si>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</si>
  <si>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</si>
  <si>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</si>
  <si>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</si>
  <si>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</si>
  <si>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</si>
  <si>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</si>
  <si>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</si>
  <si>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</si>
  <si>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</si>
  <si>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</si>
  <si>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</si>
  <si>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</si>
  <si>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</si>
  <si>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</si>
  <si>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</si>
  <si>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</si>
  <si>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</si>
  <si>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</si>
  <si>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</si>
  <si>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</si>
  <si>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</si>
  <si>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</si>
  <si>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</si>
  <si>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</si>
  <si>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</si>
  <si>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</si>
  <si>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</si>
  <si>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</si>
  <si>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</si>
  <si>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</si>
  <si>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</si>
  <si>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</si>
  <si>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</si>
  <si>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</si>
  <si>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</si>
  <si>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</si>
  <si>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</si>
  <si>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</si>
  <si>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</si>
  <si>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</si>
  <si>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</si>
  <si>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</si>
  <si>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</si>
  <si>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</si>
  <si>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</si>
  <si>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</si>
  <si>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</si>
  <si>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</si>
  <si>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</si>
  <si>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</si>
  <si>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</si>
  <si>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</si>
  <si>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</si>
  <si>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</si>
  <si>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</si>
  <si>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</si>
  <si>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</si>
  <si>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</si>
  <si>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</si>
  <si>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</si>
  <si>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</si>
  <si>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</si>
  <si>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</si>
  <si>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</si>
  <si>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</si>
  <si>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</si>
  <si>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</si>
  <si>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</si>
  <si>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</si>
  <si>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</si>
  <si>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</si>
  <si>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</si>
  <si>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</si>
  <si>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</si>
  <si>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</si>
  <si>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</si>
  <si>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</si>
  <si>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</si>
  <si>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</si>
  <si>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</si>
  <si>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</si>
  <si>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</si>
  <si>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</si>
  <si>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</si>
  <si>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</si>
  <si>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</si>
  <si>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</si>
  <si>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</si>
  <si>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</si>
  <si>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</si>
  <si>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</si>
  <si>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</si>
  <si>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</si>
  <si>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</si>
  <si>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</si>
  <si>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</si>
  <si>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</si>
  <si>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</si>
  <si>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</si>
  <si>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</si>
  <si>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</si>
  <si>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</si>
  <si>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</si>
  <si>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</si>
  <si>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</si>
  <si>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</si>
  <si>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</si>
  <si>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</si>
  <si>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</si>
  <si>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</si>
  <si>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</si>
  <si>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</si>
  <si>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</si>
  <si>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</si>
  <si>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</si>
  <si>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</si>
  <si>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</si>
  <si>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</si>
  <si>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</si>
  <si>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</si>
  <si>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</si>
  <si>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</si>
  <si>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</si>
  <si>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</si>
  <si>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</si>
  <si>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</si>
  <si>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</si>
  <si>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</si>
  <si>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</si>
  <si>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</si>
  <si>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</si>
  <si>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</si>
  <si>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</si>
  <si>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</si>
  <si>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</si>
  <si>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</si>
  <si>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</si>
  <si>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</si>
  <si>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</si>
  <si>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</si>
  <si>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</si>
  <si>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</si>
  <si>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</si>
  <si>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</si>
  <si>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</si>
  <si>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</si>
  <si>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</si>
  <si>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</si>
  <si>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</si>
  <si>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</si>
  <si>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</si>
  <si>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</si>
  <si>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</si>
  <si>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</si>
  <si>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</si>
  <si>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</si>
  <si>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</si>
  <si>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</si>
  <si>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</si>
  <si>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</si>
  <si>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</si>
  <si>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</si>
  <si>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</si>
  <si>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</si>
  <si>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</si>
  <si>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</si>
  <si>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</si>
  <si>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</si>
  <si>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</si>
  <si>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</si>
  <si>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</si>
  <si>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</si>
  <si>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</si>
  <si>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</si>
  <si>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</si>
  <si>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</si>
  <si>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</si>
  <si>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</si>
  <si>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</si>
  <si>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</si>
  <si>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</si>
  <si>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</si>
  <si>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</si>
  <si>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</si>
  <si>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</si>
  <si>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</si>
  <si>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</si>
  <si>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</si>
  <si>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</si>
  <si>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</si>
  <si>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</si>
  <si>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</si>
  <si>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</si>
  <si>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</si>
  <si>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</si>
  <si>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</si>
  <si>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</si>
  <si>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</si>
  <si>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</si>
  <si>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</si>
  <si>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</si>
  <si>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</si>
  <si>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</si>
  <si>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</si>
  <si>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</si>
  <si>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</si>
  <si>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</si>
  <si>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</si>
  <si>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</si>
  <si>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</si>
  <si>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</si>
  <si>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</si>
  <si>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</si>
  <si>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</si>
  <si>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</si>
  <si>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</si>
  <si>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</si>
  <si>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</si>
  <si>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</si>
  <si>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</si>
  <si>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</si>
  <si>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</si>
  <si>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</si>
  <si>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</si>
  <si>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</si>
  <si>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</si>
  <si>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</si>
  <si>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</si>
  <si>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</si>
  <si>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</si>
  <si>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</si>
  <si>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</si>
  <si>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</si>
  <si>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</si>
  <si>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</si>
  <si>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</si>
  <si>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</si>
  <si>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</si>
  <si>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</si>
  <si>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</si>
  <si>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</si>
  <si>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</si>
  <si>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</si>
  <si>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</si>
  <si>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</si>
  <si>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</si>
  <si>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</si>
  <si>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</si>
  <si>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</si>
  <si>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</si>
  <si>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</si>
  <si>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</si>
  <si>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</si>
  <si>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</si>
  <si>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</si>
  <si>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</si>
  <si>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</si>
  <si>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</si>
  <si>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</si>
  <si>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</si>
  <si>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</si>
  <si>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</si>
  <si>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</si>
  <si>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</si>
  <si>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</si>
  <si>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</si>
  <si>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</si>
  <si>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</si>
  <si>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</si>
  <si>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</si>
  <si>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</si>
  <si>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</si>
  <si>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</si>
  <si>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</si>
  <si>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</si>
  <si>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</si>
  <si>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</si>
  <si>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</si>
  <si>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</si>
  <si>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</si>
  <si>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</si>
  <si>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</si>
  <si>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</si>
  <si>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</si>
  <si>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</si>
  <si>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</si>
  <si>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</si>
  <si>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</si>
  <si>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</si>
  <si>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</si>
  <si>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</si>
  <si>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</si>
  <si>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</si>
  <si>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</si>
  <si>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</si>
  <si>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</si>
  <si>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</si>
  <si>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</si>
  <si>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</si>
  <si>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</si>
  <si>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</si>
  <si>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</si>
  <si>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</si>
  <si>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</si>
  <si>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</si>
  <si>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</si>
  <si>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</si>
  <si>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</si>
  <si>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</si>
  <si>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</si>
  <si>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</si>
  <si>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</si>
  <si>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</si>
  <si>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</si>
  <si>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</si>
  <si>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</si>
  <si>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</si>
  <si>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</si>
  <si>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</si>
  <si>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</si>
  <si>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</si>
  <si>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</si>
  <si>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</si>
  <si>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</si>
  <si>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</si>
  <si>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</si>
  <si>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</si>
  <si>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</si>
  <si>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</si>
  <si>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</si>
  <si>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</si>
  <si>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</si>
  <si>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</si>
  <si>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</si>
  <si>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</si>
  <si>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</si>
  <si>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</si>
  <si>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</si>
  <si>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</si>
  <si>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</si>
  <si>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</si>
  <si>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</si>
  <si>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</si>
  <si>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</si>
  <si>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</si>
  <si>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</si>
  <si>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</si>
  <si>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</si>
  <si>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</si>
  <si>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</si>
  <si>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</si>
  <si>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</si>
  <si>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</si>
  <si>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</si>
  <si>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</si>
  <si>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</si>
  <si>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</si>
  <si>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</si>
  <si>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</si>
  <si>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</si>
  <si>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</si>
  <si>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</si>
  <si>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</si>
  <si>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</si>
  <si>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</si>
  <si>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</si>
  <si>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</si>
  <si>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</si>
  <si>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</si>
  <si>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</si>
  <si>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</si>
  <si>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</si>
  <si>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</si>
  <si>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</si>
  <si>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</si>
  <si>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</si>
  <si>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</si>
  <si>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</si>
  <si>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</si>
  <si>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</si>
  <si>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</si>
  <si>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</si>
  <si>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</si>
  <si>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</si>
  <si>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</si>
  <si>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</si>
  <si>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</si>
  <si>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</si>
  <si>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</si>
  <si>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</si>
  <si>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</si>
  <si>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</si>
  <si>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</si>
  <si>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</si>
  <si>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</si>
  <si>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</si>
  <si>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</si>
  <si>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</si>
  <si>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</si>
  <si>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</si>
  <si>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</si>
  <si>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</si>
  <si>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</si>
  <si>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</si>
  <si>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</si>
  <si>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</si>
  <si>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</si>
  <si>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</si>
  <si>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</si>
  <si>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</si>
  <si>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</si>
  <si>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</si>
  <si>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</si>
  <si>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</si>
  <si>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</si>
  <si>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</si>
  <si>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</si>
  <si>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</si>
  <si>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</si>
  <si>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</si>
  <si>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</si>
  <si>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</si>
  <si>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</si>
  <si>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</si>
  <si>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</si>
  <si>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</si>
  <si>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</si>
  <si>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</si>
  <si>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</si>
  <si>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</si>
  <si>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</si>
  <si>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</si>
  <si>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</si>
  <si>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</si>
  <si>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</si>
  <si>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</si>
  <si>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</si>
  <si>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</si>
  <si>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</si>
  <si>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</si>
  <si>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</si>
  <si>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</si>
  <si>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</si>
  <si>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</si>
  <si>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</si>
  <si>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</si>
  <si>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</si>
  <si>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</si>
  <si>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</si>
  <si>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</si>
  <si>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</si>
  <si>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</si>
  <si>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</si>
  <si>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</si>
  <si>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</si>
  <si>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</si>
  <si>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</si>
  <si>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</si>
  <si>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</si>
  <si>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</si>
  <si>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</si>
  <si>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</si>
  <si>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</si>
  <si>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</si>
  <si>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</si>
  <si>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</si>
  <si>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</si>
  <si>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</si>
  <si>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</si>
  <si>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</si>
  <si>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</si>
  <si>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</si>
  <si>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</si>
  <si>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</si>
  <si>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</si>
  <si>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</si>
  <si>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</si>
  <si>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</si>
  <si>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</si>
  <si>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</si>
  <si>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</si>
  <si>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</si>
  <si>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</si>
  <si>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</si>
  <si>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</si>
  <si>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</si>
  <si>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</si>
  <si>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</si>
  <si>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</si>
  <si>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</si>
  <si>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</si>
  <si>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</si>
  <si>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</si>
  <si>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</si>
  <si>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</si>
  <si>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</si>
  <si>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</si>
  <si>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</si>
  <si>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</si>
  <si>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</si>
  <si>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</si>
  <si>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</si>
  <si>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</si>
  <si>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</si>
  <si>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</si>
  <si>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</si>
  <si>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</si>
  <si>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</si>
  <si>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</si>
  <si>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</si>
  <si>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</si>
  <si>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</si>
  <si>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</si>
  <si>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</si>
  <si>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</si>
  <si>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</si>
  <si>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</si>
  <si>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</si>
  <si>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</si>
  <si>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</si>
  <si>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</si>
  <si>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</si>
  <si>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</si>
  <si>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</si>
  <si>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</si>
  <si>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</si>
  <si>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</si>
  <si>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</si>
  <si>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</si>
  <si>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</si>
  <si>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</si>
  <si>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</si>
  <si>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</si>
  <si>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</si>
  <si>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</si>
  <si>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</si>
  <si>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</si>
  <si>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</si>
  <si>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</si>
  <si>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</si>
  <si>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</si>
  <si>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</si>
  <si>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</si>
  <si>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</si>
  <si>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</si>
  <si>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</si>
  <si>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</si>
  <si>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</si>
  <si>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</si>
  <si>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</si>
  <si>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</si>
  <si>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</si>
  <si>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</si>
  <si>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</si>
  <si>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</si>
  <si>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</si>
  <si>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</si>
  <si>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</si>
  <si>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</si>
  <si>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</si>
  <si>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</si>
  <si>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</si>
  <si>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</si>
  <si>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</si>
  <si>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</si>
  <si>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</si>
  <si>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</si>
  <si>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</si>
  <si>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</si>
  <si>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</si>
  <si>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</si>
  <si>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</si>
  <si>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</si>
  <si>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</si>
  <si>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</si>
  <si>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</si>
  <si>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</si>
  <si>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</si>
  <si>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</si>
  <si>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</si>
  <si>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</si>
  <si>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</si>
  <si>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</si>
  <si>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</si>
  <si>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</si>
  <si>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</si>
  <si>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</si>
  <si>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</si>
  <si>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</si>
  <si>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</si>
  <si>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</si>
  <si>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</si>
  <si>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</si>
  <si>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</si>
  <si>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</si>
  <si>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</si>
  <si>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</si>
  <si>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</si>
  <si>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</si>
  <si>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</si>
  <si>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</si>
  <si>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</si>
  <si>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</si>
  <si>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</si>
  <si>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</si>
  <si>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</si>
  <si>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</si>
  <si>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</si>
  <si>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</si>
  <si>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</si>
  <si>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</si>
  <si>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</si>
  <si>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</si>
  <si>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</si>
  <si>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</si>
  <si>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</si>
  <si>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</si>
  <si>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</si>
  <si>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</si>
  <si>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</si>
  <si>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</si>
  <si>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</si>
  <si>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</si>
  <si>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</si>
  <si>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</si>
  <si>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</si>
  <si>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</si>
  <si>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</si>
  <si>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</si>
  <si>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</si>
  <si>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</si>
  <si>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</si>
  <si>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</si>
  <si>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</si>
  <si>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</si>
  <si>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</si>
  <si>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</si>
  <si>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</si>
  <si>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</si>
  <si>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</si>
  <si>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</si>
  <si>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</si>
  <si>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</si>
  <si>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</si>
  <si>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</si>
  <si>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</si>
  <si>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</si>
  <si>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</si>
  <si>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</si>
  <si>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</si>
  <si>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</si>
  <si>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</si>
  <si>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</si>
  <si>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</si>
  <si>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</si>
  <si>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</si>
  <si>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</si>
  <si>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</si>
  <si>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</si>
  <si>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</si>
  <si>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</si>
  <si>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</si>
  <si>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</si>
  <si>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</si>
  <si>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</si>
  <si>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</si>
  <si>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</si>
  <si>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</si>
  <si>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</si>
  <si>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</si>
  <si>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</si>
  <si>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</si>
  <si>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</si>
  <si>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</si>
  <si>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</si>
  <si>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</si>
  <si>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</si>
  <si>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</si>
  <si>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</si>
  <si>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</si>
  <si>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</si>
  <si>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</si>
  <si>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</si>
  <si>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</si>
  <si>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</si>
  <si>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</si>
  <si>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</si>
  <si>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</si>
  <si>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</si>
  <si>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</si>
  <si>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</si>
  <si>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</si>
  <si>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</si>
  <si>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</si>
  <si>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</si>
  <si>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</si>
  <si>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</si>
  <si>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</si>
  <si>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</si>
  <si>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</si>
  <si>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</si>
  <si>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</si>
  <si>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</si>
  <si>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</si>
  <si>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</si>
  <si>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</si>
  <si>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</si>
  <si>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</si>
  <si>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</si>
  <si>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</si>
  <si>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</si>
  <si>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</si>
  <si>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</si>
  <si>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</si>
  <si>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</si>
  <si>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</si>
  <si>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</si>
  <si>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</si>
  <si>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</si>
  <si>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</si>
  <si>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</si>
  <si>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</si>
  <si>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</si>
  <si>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</si>
  <si>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</si>
  <si>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</si>
  <si>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</si>
  <si>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</si>
  <si>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</si>
  <si>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</si>
  <si>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</si>
  <si>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</si>
  <si>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</si>
  <si>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</si>
  <si>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</si>
  <si>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</si>
  <si>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</si>
  <si>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</si>
  <si>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</si>
  <si>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</si>
  <si>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</si>
  <si>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</si>
  <si>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</si>
  <si>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</si>
  <si>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</si>
  <si>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</si>
  <si>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</si>
  <si>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</si>
  <si>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</si>
  <si>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</si>
  <si>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</si>
  <si>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</si>
  <si>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</si>
  <si>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</si>
  <si>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</si>
  <si>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</si>
  <si>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</si>
  <si>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</si>
  <si>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</si>
  <si>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</si>
  <si>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</si>
  <si>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</si>
  <si>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</si>
  <si>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</si>
  <si>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</si>
  <si>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</si>
  <si>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</si>
  <si>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</si>
  <si>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</si>
  <si>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</si>
  <si>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</si>
  <si>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</si>
  <si>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</si>
  <si>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</si>
  <si>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</si>
  <si>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</si>
  <si>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</si>
  <si>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</si>
  <si>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</si>
  <si>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</si>
  <si>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</si>
  <si>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</si>
  <si>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</si>
  <si>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</si>
  <si>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</si>
  <si>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</si>
  <si>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</si>
  <si>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</si>
  <si>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</si>
  <si>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</si>
  <si>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</si>
  <si>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</si>
  <si>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</si>
  <si>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</si>
  <si>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</si>
  <si>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</si>
  <si>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</si>
  <si>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</si>
  <si>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</si>
  <si>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</si>
  <si>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</si>
  <si>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</si>
  <si>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</si>
  <si>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</si>
  <si>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</si>
  <si>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</si>
  <si>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</si>
  <si>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</si>
  <si>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</si>
  <si>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</si>
  <si>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</si>
  <si>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</si>
  <si>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</si>
  <si>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</si>
  <si>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</si>
  <si>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</si>
  <si>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</si>
  <si>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</si>
  <si>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</si>
  <si>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</si>
  <si>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</si>
  <si>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</si>
  <si>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</si>
  <si>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</si>
  <si>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</si>
  <si>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</si>
  <si>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</si>
  <si>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</si>
  <si>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</si>
  <si>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</si>
  <si>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</si>
  <si>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</si>
  <si>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</si>
  <si>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</si>
  <si>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</si>
  <si>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</si>
  <si>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</si>
  <si>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</si>
  <si>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</si>
  <si>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</si>
  <si>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</si>
  <si>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</si>
  <si>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</si>
  <si>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</si>
  <si>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</si>
  <si>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</si>
  <si>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</si>
  <si>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</si>
  <si>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</si>
  <si>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</si>
  <si>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</si>
  <si>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</si>
  <si>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</si>
  <si>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</si>
  <si>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</si>
  <si>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</si>
  <si>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</si>
  <si>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</si>
  <si>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</si>
  <si>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</si>
  <si>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</si>
  <si>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</si>
  <si>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</si>
  <si>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</si>
  <si>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</si>
  <si>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</si>
  <si>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</si>
  <si>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</si>
  <si>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</si>
  <si>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</si>
  <si>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</si>
  <si>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</si>
  <si>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</si>
  <si>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</si>
  <si>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</si>
  <si>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</si>
  <si>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</si>
  <si>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</si>
  <si>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</si>
  <si>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</si>
  <si>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</si>
  <si>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</si>
  <si>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</si>
  <si>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</si>
  <si>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</si>
  <si>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</si>
  <si>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</si>
  <si>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</si>
  <si>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</si>
  <si>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</si>
  <si>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</si>
  <si>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</si>
  <si>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</si>
  <si>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</si>
  <si>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</si>
  <si>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</si>
  <si>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</si>
  <si>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</si>
  <si>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</si>
  <si>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</si>
  <si>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</si>
  <si>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</si>
  <si>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</si>
  <si>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</si>
  <si>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</si>
  <si>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</si>
  <si>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</si>
  <si>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</si>
  <si>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</si>
  <si>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</si>
  <si>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</si>
  <si>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</si>
  <si>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</si>
  <si>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</si>
  <si>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</si>
  <si>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</si>
  <si>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</si>
  <si>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</si>
  <si>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</si>
  <si>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</si>
  <si>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</si>
  <si>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</si>
  <si>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</si>
  <si>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</si>
  <si>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</si>
  <si>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</si>
  <si>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</si>
  <si>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</si>
  <si>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</si>
  <si>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</si>
  <si>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</si>
  <si>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</si>
  <si>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</si>
  <si>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</si>
  <si>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</si>
  <si>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</si>
  <si>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</si>
  <si>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</si>
  <si>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</si>
  <si>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</si>
  <si>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</si>
  <si>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</si>
  <si>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</si>
  <si>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</si>
  <si>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</si>
  <si>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</si>
  <si>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</si>
  <si>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</si>
  <si>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</si>
  <si>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</si>
  <si>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</si>
  <si>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</si>
  <si>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</si>
  <si>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</si>
  <si>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</si>
  <si>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</si>
  <si>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</si>
  <si>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</si>
  <si>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</si>
  <si>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</si>
  <si>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</si>
  <si>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</si>
  <si>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</si>
  <si>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</si>
  <si>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</si>
  <si>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</si>
  <si>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</si>
  <si>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</si>
  <si>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</si>
  <si>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</si>
  <si>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</si>
  <si>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</si>
  <si>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</si>
  <si>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</si>
  <si>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</si>
  <si>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</si>
  <si>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</si>
  <si>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</si>
  <si>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</si>
  <si>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</si>
  <si>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</si>
  <si>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</si>
  <si>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</si>
  <si>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</si>
  <si>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</si>
  <si>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</si>
  <si>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</si>
  <si>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</si>
  <si>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</si>
  <si>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</si>
  <si>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</si>
  <si>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</si>
  <si>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</si>
  <si>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</si>
  <si>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</si>
  <si>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</si>
  <si>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</si>
  <si>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</si>
  <si>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</si>
  <si>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</si>
  <si>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</si>
  <si>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</si>
  <si>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</si>
  <si>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</si>
  <si>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</si>
  <si>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</si>
  <si>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</si>
  <si>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</si>
  <si>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</si>
  <si>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</si>
  <si>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</si>
  <si>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</si>
  <si>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</si>
  <si>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</si>
  <si>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</si>
  <si>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</si>
  <si>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</si>
  <si>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</si>
  <si>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</si>
  <si>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</si>
  <si>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</si>
  <si>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</si>
  <si>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</si>
  <si>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</si>
  <si>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</si>
  <si>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</si>
  <si>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</si>
  <si>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</si>
  <si>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</si>
  <si>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</si>
  <si>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</si>
  <si>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</si>
  <si>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</si>
  <si>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</si>
  <si>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</si>
  <si>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</si>
  <si>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</si>
  <si>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</si>
  <si>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</si>
  <si>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</si>
  <si>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</si>
  <si>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</si>
  <si>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</si>
  <si>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</si>
  <si>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</si>
  <si>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</si>
  <si>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</si>
  <si>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</si>
  <si>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</si>
  <si>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</si>
  <si>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</si>
  <si>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</si>
  <si>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</si>
  <si>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</si>
  <si>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</si>
  <si>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</si>
  <si>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</si>
  <si>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</si>
  <si>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</si>
  <si>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</si>
  <si>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</si>
  <si>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</si>
  <si>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</si>
  <si>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</si>
  <si>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</si>
  <si>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</si>
  <si>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</si>
  <si>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</si>
  <si>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</si>
  <si>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</si>
  <si>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</si>
  <si>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</si>
  <si>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</si>
  <si>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</si>
  <si>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</si>
  <si>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</si>
  <si>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</si>
  <si>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</si>
  <si>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</si>
  <si>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</si>
  <si>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</si>
  <si>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</si>
  <si>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</si>
  <si>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</si>
  <si>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</si>
  <si>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</si>
  <si>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</si>
  <si>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</si>
  <si>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</si>
  <si>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</si>
  <si>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</si>
  <si>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</si>
  <si>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</si>
  <si>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</si>
  <si>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</si>
  <si>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</si>
  <si>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</si>
  <si>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</si>
  <si>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</si>
  <si>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</si>
  <si>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</si>
  <si>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</si>
  <si>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</si>
  <si>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</si>
  <si>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</si>
  <si>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</si>
  <si>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</si>
  <si>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</si>
  <si>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</si>
  <si>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</si>
  <si>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</si>
  <si>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</si>
  <si>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</si>
  <si>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</si>
  <si>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</si>
  <si>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</si>
  <si>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</si>
  <si>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</si>
  <si>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</si>
  <si>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</si>
  <si>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</si>
  <si>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</si>
  <si>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</si>
  <si>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</si>
  <si>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</si>
  <si>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</si>
  <si>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</si>
  <si>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</si>
  <si>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</si>
  <si>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</si>
  <si>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</si>
  <si>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</si>
  <si>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</si>
  <si>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</si>
  <si>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</si>
  <si>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</si>
  <si>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</si>
  <si>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</si>
  <si>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</si>
  <si>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</si>
  <si>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</si>
  <si>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</si>
  <si>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</si>
  <si>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</si>
  <si>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</si>
  <si>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</si>
  <si>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</si>
  <si>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</si>
  <si>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</si>
  <si>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</si>
  <si>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</si>
  <si>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</si>
  <si>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</si>
  <si>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</si>
  <si>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</si>
  <si>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</si>
  <si>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</si>
  <si>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</si>
  <si>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</si>
  <si>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</si>
  <si>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</si>
  <si>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</si>
  <si>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</si>
  <si>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</si>
  <si>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</si>
  <si>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</si>
  <si>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</si>
  <si>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</si>
  <si>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</si>
  <si>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</si>
  <si>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</si>
  <si>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</si>
  <si>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</si>
  <si>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</si>
  <si>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</si>
  <si>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</si>
  <si>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</si>
  <si>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</si>
  <si>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</si>
  <si>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</si>
  <si>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</si>
  <si>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</si>
  <si>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</si>
  <si>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</si>
  <si>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</si>
  <si>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</si>
  <si>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</si>
  <si>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</si>
  <si>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</si>
  <si>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</si>
  <si>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</si>
  <si>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</si>
  <si>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</si>
  <si>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</si>
  <si>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</si>
  <si>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</si>
  <si>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</si>
  <si>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</si>
  <si>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</si>
  <si>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</si>
  <si>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</si>
  <si>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</si>
  <si>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</si>
  <si>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</si>
  <si>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</si>
  <si>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</si>
  <si>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</si>
  <si>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</si>
  <si>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</si>
  <si>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</si>
  <si>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</si>
  <si>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</si>
  <si>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</si>
  <si>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</si>
  <si>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</si>
  <si>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</si>
  <si>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</si>
  <si>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</si>
  <si>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</si>
  <si>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</si>
  <si>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</si>
  <si>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</si>
  <si>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</si>
  <si>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</si>
  <si>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</si>
  <si>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</si>
  <si>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</si>
  <si>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</si>
  <si>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</si>
  <si>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</si>
  <si>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</si>
  <si>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</si>
  <si>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</si>
  <si>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</si>
  <si>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</si>
  <si>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</si>
  <si>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</si>
  <si>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</si>
  <si>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</si>
  <si>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</si>
  <si>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</si>
  <si>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</si>
  <si>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</si>
  <si>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</si>
  <si>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</si>
  <si>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</si>
  <si>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</si>
  <si>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</si>
  <si>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</si>
  <si>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</si>
  <si>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</si>
  <si>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</si>
  <si>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</si>
  <si>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</si>
  <si>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</si>
  <si>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</si>
  <si>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</si>
  <si>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</si>
  <si>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</si>
  <si>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</si>
  <si>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</si>
  <si>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</si>
  <si>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</si>
  <si>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</si>
  <si>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</si>
  <si>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</si>
  <si>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</si>
  <si>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</si>
  <si>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</si>
  <si>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</si>
  <si>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</si>
  <si>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</si>
  <si>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</si>
  <si>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</si>
  <si>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</si>
  <si>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</si>
  <si>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</si>
  <si>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</si>
  <si>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</si>
  <si>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</si>
  <si>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</si>
  <si>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</si>
  <si>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</si>
  <si>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</si>
  <si>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</si>
  <si>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</si>
  <si>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</si>
  <si>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</si>
  <si>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</si>
  <si>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</si>
  <si>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</si>
  <si>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</si>
  <si>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</si>
  <si>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</si>
  <si>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</si>
  <si>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</si>
  <si>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</si>
  <si>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</si>
  <si>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</si>
  <si>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</si>
  <si>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</si>
  <si>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</si>
  <si>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</si>
  <si>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</si>
  <si>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</si>
  <si>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</si>
  <si>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</si>
  <si>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</si>
  <si>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</si>
  <si>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</si>
  <si>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</si>
  <si>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</si>
  <si>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</si>
  <si>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</si>
  <si>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</si>
  <si>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</si>
  <si>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</si>
  <si>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</si>
  <si>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</si>
  <si>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</si>
  <si>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</si>
  <si>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</si>
  <si>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</si>
  <si>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</si>
  <si>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</si>
  <si>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</si>
  <si>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</si>
  <si>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</si>
  <si>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</si>
  <si>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</si>
  <si>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</si>
  <si>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</si>
  <si>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</si>
  <si>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</si>
  <si>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</si>
  <si>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</si>
  <si>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</si>
  <si>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</si>
  <si>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</si>
  <si>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</si>
  <si>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</si>
  <si>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</si>
  <si>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</si>
  <si>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</si>
  <si>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</si>
  <si>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</si>
  <si>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</si>
  <si>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</si>
  <si>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</si>
  <si>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</si>
  <si>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</si>
  <si>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</si>
  <si>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</si>
  <si>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</si>
  <si>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</si>
  <si>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</si>
  <si>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</si>
  <si>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</si>
  <si>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</si>
  <si>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</si>
  <si>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</si>
  <si>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</si>
  <si>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</si>
  <si>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</si>
  <si>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</si>
  <si>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</si>
  <si>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</si>
  <si>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</si>
  <si>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</si>
  <si>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</si>
  <si>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</si>
  <si>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</si>
  <si>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</si>
  <si>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</si>
  <si>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</si>
  <si>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</si>
  <si>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</si>
  <si>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</si>
  <si>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</si>
  <si>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</si>
  <si>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</si>
  <si>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</si>
  <si>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</si>
  <si>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</si>
  <si>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</si>
  <si>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</si>
  <si>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</si>
  <si>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</si>
  <si>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</si>
  <si>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</si>
  <si>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</si>
  <si>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</si>
  <si>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</si>
  <si>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</si>
  <si>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</si>
  <si>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</si>
  <si>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</si>
  <si>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</si>
  <si>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</si>
  <si>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</si>
  <si>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</si>
  <si>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</si>
  <si>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</si>
  <si>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</si>
  <si>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</si>
  <si>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</si>
  <si>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</si>
  <si>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</si>
  <si>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</si>
  <si>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</si>
  <si>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</si>
  <si>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</si>
  <si>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</si>
  <si>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</si>
  <si>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</si>
  <si>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</si>
  <si>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</si>
  <si>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</si>
  <si>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</si>
  <si>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</si>
  <si>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</si>
  <si>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</si>
  <si>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</si>
  <si>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</si>
  <si>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</si>
  <si>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</si>
  <si>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</si>
  <si>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</si>
  <si>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</si>
  <si>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</si>
  <si>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</si>
  <si>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</si>
  <si>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</si>
  <si>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</si>
  <si>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</si>
  <si>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</si>
  <si>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</si>
  <si>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</si>
  <si>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</si>
  <si>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</si>
  <si>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</si>
  <si>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</si>
  <si>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</si>
  <si>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</si>
  <si>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</si>
  <si>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</si>
  <si>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</si>
  <si>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</si>
  <si>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</si>
  <si>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</si>
  <si>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</si>
  <si>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</si>
  <si>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</si>
  <si>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</si>
  <si>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</si>
  <si>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</si>
  <si>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</si>
  <si>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</si>
  <si>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</si>
  <si>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</si>
  <si>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</si>
  <si>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</si>
  <si>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</si>
  <si>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</si>
  <si>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</si>
  <si>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</si>
  <si>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</si>
  <si>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</si>
  <si>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</si>
  <si>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</si>
  <si>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</si>
  <si>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</si>
  <si>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</si>
  <si>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</si>
  <si>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</si>
  <si>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</si>
  <si>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</si>
  <si>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</si>
  <si>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</si>
  <si>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</si>
  <si>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</si>
  <si>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</si>
  <si>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</si>
  <si>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</si>
  <si>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</si>
  <si>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</si>
  <si>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</si>
  <si>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</si>
  <si>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</si>
  <si>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</si>
  <si>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</si>
  <si>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</si>
  <si>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</si>
  <si>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</si>
  <si>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</si>
  <si>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</si>
  <si>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</si>
  <si>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</si>
  <si>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</si>
  <si>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</si>
  <si>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</si>
  <si>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</si>
  <si>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</si>
  <si>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</si>
  <si>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</si>
  <si>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</si>
  <si>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</si>
  <si>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</si>
  <si>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</si>
  <si>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</si>
  <si>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</si>
  <si>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</si>
  <si>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</si>
  <si>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</si>
  <si>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</si>
  <si>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</si>
  <si>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</si>
  <si>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</si>
  <si>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</si>
  <si>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</si>
  <si>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</si>
  <si>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</si>
  <si>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</si>
  <si>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</si>
  <si>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</si>
  <si>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</si>
  <si>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</si>
  <si>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</si>
  <si>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</si>
  <si>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</si>
  <si>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</si>
  <si>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</si>
  <si>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</si>
  <si>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</si>
  <si>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</si>
  <si>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</si>
  <si>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</si>
  <si>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</si>
  <si>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</si>
  <si>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</si>
  <si>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</si>
  <si>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</si>
  <si>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</si>
  <si>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</si>
  <si>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</si>
  <si>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</si>
  <si>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</si>
  <si>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</si>
  <si>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</si>
  <si>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</si>
  <si>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</si>
  <si>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</si>
  <si>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</si>
  <si>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</si>
  <si>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</si>
  <si>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</si>
  <si>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</si>
  <si>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</si>
  <si>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</si>
  <si>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</si>
  <si>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</si>
  <si>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</si>
  <si>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</si>
  <si>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</si>
  <si>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</si>
  <si>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</si>
  <si>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</si>
  <si>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</si>
  <si>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</si>
  <si>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</si>
  <si>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</si>
  <si>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</si>
  <si>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</si>
  <si>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</si>
  <si>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</si>
  <si>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</si>
  <si>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</si>
  <si>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</si>
  <si>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</si>
  <si>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</si>
  <si>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</si>
  <si>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</si>
  <si>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</si>
  <si>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</si>
  <si>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</si>
  <si>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</si>
  <si>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</si>
  <si>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</si>
  <si>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</si>
  <si>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</si>
  <si>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</si>
  <si>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</si>
  <si>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</si>
  <si>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</si>
  <si>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</si>
  <si>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</si>
  <si>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</si>
  <si>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</si>
  <si>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</si>
  <si>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</si>
  <si>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</si>
  <si>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</si>
  <si>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</si>
  <si>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</si>
  <si>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</si>
  <si>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</si>
  <si>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</si>
  <si>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</si>
  <si>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</si>
  <si>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</si>
  <si>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</si>
  <si>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</si>
  <si>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</si>
  <si>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</si>
  <si>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</si>
  <si>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</si>
  <si>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</si>
  <si>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</si>
  <si>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</si>
  <si>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</si>
  <si>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</si>
  <si>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</si>
  <si>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</si>
  <si>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</si>
  <si>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</si>
  <si>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</si>
  <si>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</si>
  <si>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</si>
  <si>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</si>
  <si>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</si>
  <si>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</si>
  <si>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</si>
  <si>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</si>
  <si>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</si>
  <si>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</si>
  <si>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</si>
  <si>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</si>
  <si>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</si>
  <si>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</si>
  <si>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</si>
  <si>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</si>
  <si>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</si>
  <si>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</si>
  <si>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</si>
  <si>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</si>
  <si>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</si>
  <si>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</si>
  <si>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</si>
  <si>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</si>
  <si>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</si>
  <si>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</si>
  <si>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</si>
  <si>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</si>
  <si>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</si>
  <si>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</si>
  <si>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</si>
  <si>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</si>
  <si>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</si>
  <si>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</si>
  <si>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</si>
  <si>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</si>
  <si>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</si>
  <si>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</si>
  <si>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</si>
  <si>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</si>
  <si>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</si>
  <si>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</si>
  <si>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</si>
  <si>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</si>
  <si>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</si>
  <si>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</si>
  <si>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</si>
  <si>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</si>
  <si>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</si>
  <si>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</si>
  <si>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</si>
  <si>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</si>
  <si>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</si>
  <si>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</si>
  <si>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</si>
  <si>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</si>
  <si>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</si>
  <si>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</si>
  <si>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</si>
  <si>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</si>
  <si>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</si>
  <si>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</si>
  <si>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</si>
  <si>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</si>
  <si>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</si>
  <si>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</si>
  <si>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</si>
  <si>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</si>
  <si>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</si>
  <si>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</si>
  <si>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</si>
  <si>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</si>
  <si>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</si>
  <si>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</si>
  <si>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</si>
  <si>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</si>
  <si>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</si>
  <si>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</si>
  <si>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</si>
  <si>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</si>
  <si>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</si>
  <si>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</si>
  <si>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</si>
  <si>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</si>
  <si>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</si>
  <si>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</si>
  <si>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</si>
  <si>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</si>
  <si>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</si>
  <si>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</si>
  <si>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</si>
  <si>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</si>
  <si>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</si>
  <si>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</si>
  <si>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</si>
  <si>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</si>
  <si>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</si>
  <si>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</si>
  <si>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</si>
  <si>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</si>
  <si>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</si>
  <si>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</si>
  <si>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</si>
  <si>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</si>
  <si>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</si>
  <si>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</si>
  <si>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</si>
  <si>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</si>
  <si>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</si>
  <si>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</si>
  <si>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</si>
  <si>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</si>
  <si>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</si>
  <si>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</si>
  <si>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</si>
  <si>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</si>
  <si>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</si>
  <si>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</si>
  <si>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</si>
  <si>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</si>
  <si>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</si>
  <si>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</si>
  <si>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</si>
  <si>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</si>
  <si>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</si>
  <si>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</si>
  <si>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</si>
  <si>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</si>
  <si>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</si>
  <si>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</si>
  <si>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</si>
  <si>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</si>
  <si>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</si>
  <si>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</si>
  <si>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</si>
  <si>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</si>
  <si>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</si>
  <si>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</si>
  <si>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</si>
  <si>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</si>
  <si>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</si>
  <si>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</si>
  <si>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</si>
  <si>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</si>
  <si>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</si>
  <si>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</si>
  <si>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</si>
  <si>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</si>
  <si>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</si>
  <si>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</si>
  <si>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</si>
  <si>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</si>
  <si>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</si>
  <si>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</si>
  <si>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</si>
  <si>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</si>
  <si>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</si>
  <si>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</si>
  <si>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</si>
  <si>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</si>
  <si>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</si>
  <si>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</si>
  <si>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</si>
  <si>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</si>
  <si>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</si>
  <si>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</si>
  <si>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</si>
  <si>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</si>
  <si>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</si>
  <si>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</si>
  <si>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</si>
  <si>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</si>
  <si>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</si>
  <si>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</si>
  <si>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</si>
  <si>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</si>
  <si>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</si>
  <si>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</si>
  <si>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</si>
  <si>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</si>
  <si>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</si>
  <si>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</si>
  <si>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</si>
  <si>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</si>
  <si>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</si>
  <si>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</si>
  <si>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</si>
  <si>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</si>
  <si>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</si>
  <si>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</si>
  <si>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</si>
  <si>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</si>
  <si>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</si>
  <si>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</si>
  <si>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</si>
  <si>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</si>
  <si>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</si>
  <si>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</si>
  <si>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</si>
  <si>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</si>
  <si>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</si>
  <si>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</si>
  <si>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</si>
  <si>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</si>
  <si>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</si>
  <si>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</si>
  <si>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</si>
  <si>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</si>
  <si>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</si>
  <si>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</si>
  <si>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</si>
  <si>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</si>
  <si>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</si>
  <si>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</si>
  <si>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</si>
  <si>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</si>
  <si>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</si>
  <si>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</si>
  <si>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</si>
  <si>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</si>
  <si>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</si>
  <si>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</si>
  <si>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</si>
  <si>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</si>
  <si>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</si>
  <si>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</si>
  <si>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</si>
  <si>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</si>
  <si>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</si>
  <si>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</si>
  <si>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</si>
  <si>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</si>
  <si>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</si>
  <si>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</si>
  <si>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</si>
  <si>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</si>
  <si>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</si>
  <si>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</si>
  <si>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</si>
  <si>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</si>
  <si>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</si>
  <si>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</si>
  <si>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</si>
  <si>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</si>
  <si>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</si>
  <si>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</si>
  <si>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</si>
  <si>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</si>
  <si>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</si>
  <si>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</si>
  <si>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</si>
  <si>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</si>
  <si>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</si>
  <si>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</si>
  <si>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</si>
  <si>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</si>
  <si>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</si>
  <si>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</si>
  <si>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</si>
  <si>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</si>
  <si>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</si>
  <si>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</si>
  <si>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</si>
  <si>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</si>
  <si>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</si>
  <si>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</si>
  <si>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</si>
  <si>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</si>
  <si>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</si>
  <si>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</si>
  <si>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</si>
  <si>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</si>
  <si>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</si>
  <si>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</si>
  <si>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</si>
  <si>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</si>
  <si>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</si>
  <si>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</si>
  <si>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</si>
  <si>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</si>
  <si>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</si>
  <si>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</si>
  <si>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</si>
  <si>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</si>
  <si>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</si>
  <si>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</si>
  <si>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</si>
  <si>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</si>
  <si>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</si>
  <si>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</si>
  <si>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</si>
  <si>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</si>
  <si>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</si>
  <si>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</si>
  <si>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</si>
  <si>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</si>
  <si>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</si>
  <si>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</si>
  <si>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</si>
  <si>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</si>
  <si>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</si>
  <si>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</si>
  <si>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</si>
  <si>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</si>
  <si>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</si>
  <si>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</si>
  <si>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</si>
  <si>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</si>
  <si>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</si>
  <si>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</si>
  <si>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</si>
  <si>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</si>
  <si>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</si>
  <si>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</si>
  <si>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</si>
  <si>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</si>
  <si>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</si>
  <si>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</si>
  <si>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</si>
  <si>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</si>
  <si>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</si>
  <si>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</si>
  <si>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</si>
  <si>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</si>
  <si>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</si>
  <si>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</si>
  <si>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</si>
  <si>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</si>
  <si>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</si>
  <si>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</si>
  <si>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</si>
  <si>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</si>
  <si>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</si>
  <si>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</si>
  <si>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</si>
  <si>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</si>
  <si>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</si>
  <si>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</si>
  <si>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</si>
  <si>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</si>
  <si>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</si>
  <si>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</si>
  <si>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</si>
  <si>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</si>
  <si>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</si>
  <si>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</si>
  <si>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</si>
  <si>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</si>
  <si>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</si>
  <si>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</si>
  <si>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</si>
  <si>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</si>
  <si>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</si>
  <si>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</si>
  <si>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</si>
  <si>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</si>
  <si>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</si>
  <si>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</si>
  <si>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</si>
  <si>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</si>
  <si>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</si>
  <si>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</si>
  <si>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</si>
  <si>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</si>
  <si>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</si>
  <si>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</si>
  <si>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</si>
  <si>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</si>
  <si>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</si>
  <si>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</si>
  <si>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</si>
  <si>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</si>
  <si>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</si>
  <si>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</si>
  <si>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</si>
  <si>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</si>
  <si>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</si>
  <si>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</si>
  <si>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</si>
  <si>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</si>
  <si>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</si>
  <si>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</si>
  <si>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</si>
  <si>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</si>
  <si>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</si>
  <si>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</si>
  <si>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</si>
  <si>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</si>
  <si>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</si>
  <si>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</si>
  <si>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</si>
  <si>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</si>
  <si>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</si>
  <si>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</si>
  <si>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</si>
  <si>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</si>
  <si>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</si>
  <si>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</si>
  <si>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</si>
  <si>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</si>
  <si>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</si>
  <si>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</si>
  <si>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</si>
  <si>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</si>
  <si>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</si>
  <si>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</si>
  <si>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</si>
  <si>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</si>
  <si>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</si>
  <si>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</si>
  <si>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</si>
  <si>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</si>
  <si>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</si>
  <si>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</si>
  <si>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</si>
  <si>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</si>
  <si>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</si>
  <si>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</si>
  <si>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</si>
  <si>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</si>
  <si>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</si>
  <si>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</si>
  <si>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</si>
  <si>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</si>
  <si>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</si>
  <si>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</si>
  <si>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</si>
  <si>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</si>
  <si>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</si>
  <si>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</si>
  <si>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</si>
  <si>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</si>
  <si>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</si>
  <si>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</si>
  <si>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</si>
  <si>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</si>
  <si>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</si>
  <si>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</si>
  <si>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</si>
  <si>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</si>
  <si>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</si>
  <si>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</si>
  <si>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</si>
  <si>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</si>
  <si>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</si>
  <si>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</si>
  <si>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</si>
  <si>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</si>
  <si>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</si>
  <si>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</si>
  <si>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</si>
  <si>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</si>
  <si>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</si>
  <si>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</si>
  <si>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</si>
  <si>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</si>
  <si>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</si>
  <si>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</si>
  <si>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</si>
  <si>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</si>
  <si>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</si>
  <si>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</si>
  <si>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</si>
  <si>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</si>
  <si>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</si>
  <si>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</si>
  <si>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</si>
  <si>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</si>
  <si>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</si>
  <si>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</si>
  <si>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</si>
  <si>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</si>
  <si>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</si>
  <si>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</si>
  <si>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</si>
  <si>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</si>
  <si>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</si>
  <si>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</si>
  <si>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</si>
  <si>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</si>
  <si>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</si>
  <si>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</si>
  <si>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</si>
  <si>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</si>
  <si>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</si>
  <si>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</si>
  <si>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</si>
  <si>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</si>
  <si>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</si>
  <si>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</si>
  <si>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</si>
  <si>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</si>
  <si>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</si>
  <si>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</si>
  <si>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</si>
  <si>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</si>
  <si>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</si>
  <si>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</si>
  <si>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</si>
  <si>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</si>
  <si>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</si>
  <si>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</si>
  <si>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</si>
  <si>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</si>
  <si>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</si>
  <si>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</si>
  <si>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</si>
  <si>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</si>
  <si>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</si>
  <si>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</si>
  <si>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</si>
  <si>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</si>
  <si>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</si>
  <si>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</si>
  <si>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</si>
  <si>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</si>
  <si>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</si>
  <si>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</si>
  <si>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</si>
  <si>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</si>
  <si>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</si>
  <si>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</si>
  <si>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</si>
  <si>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</si>
  <si>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</si>
  <si>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</si>
  <si>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</si>
  <si>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</si>
  <si>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</si>
  <si>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</si>
  <si>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</si>
  <si>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</si>
  <si>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</si>
  <si>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</si>
  <si>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</si>
  <si>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</si>
  <si>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</si>
  <si>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</si>
  <si>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</si>
  <si>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</si>
  <si>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</si>
  <si>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</si>
  <si>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</si>
  <si>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</si>
  <si>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</si>
  <si>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</si>
  <si>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</si>
  <si>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</si>
  <si>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</si>
  <si>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</si>
  <si>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</si>
  <si>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</si>
  <si>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</si>
  <si>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</si>
  <si>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</si>
  <si>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</si>
  <si>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</si>
  <si>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</si>
  <si>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</si>
  <si>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</si>
  <si>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</si>
  <si>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</si>
  <si>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</si>
  <si>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</si>
  <si>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</si>
  <si>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</si>
  <si>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</si>
  <si>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</si>
  <si>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</si>
  <si>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</si>
  <si>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</si>
  <si>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</si>
  <si>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</si>
  <si>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</si>
  <si>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</si>
  <si>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</si>
  <si>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</si>
  <si>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</si>
  <si>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</si>
  <si>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</si>
  <si>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</si>
  <si>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</si>
  <si>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</si>
  <si>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</si>
  <si>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</si>
  <si>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</si>
  <si>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</si>
  <si>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</si>
  <si>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</si>
  <si>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</si>
  <si>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</si>
  <si>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</si>
  <si>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</si>
  <si>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</si>
  <si>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</si>
  <si>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</si>
  <si>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</si>
  <si>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</si>
  <si>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</si>
  <si>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</si>
  <si>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</si>
  <si>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</si>
  <si>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</si>
  <si>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</si>
  <si>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</si>
  <si>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</si>
  <si>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</si>
  <si>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</si>
  <si>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</si>
  <si>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</si>
  <si>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</si>
  <si>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</si>
  <si>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</si>
  <si>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</si>
  <si>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</si>
  <si>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</si>
  <si>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</si>
  <si>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</si>
  <si>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</si>
  <si>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</si>
  <si>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</si>
  <si>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</si>
  <si>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</si>
  <si>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</si>
  <si>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</si>
  <si>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</si>
  <si>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</si>
  <si>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</si>
  <si>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</si>
  <si>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</si>
  <si>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</si>
  <si>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</si>
  <si>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</si>
  <si>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</si>
  <si>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</si>
  <si>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</si>
  <si>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</si>
  <si>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</si>
  <si>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</si>
  <si>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</si>
  <si>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</si>
  <si>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</si>
  <si>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</si>
  <si>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</si>
  <si>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</si>
  <si>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</si>
  <si>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</si>
  <si>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</si>
  <si>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</si>
  <si>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</si>
  <si>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</si>
  <si>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</si>
  <si>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</si>
  <si>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</si>
  <si>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</si>
  <si>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</si>
  <si>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</si>
  <si>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</si>
  <si>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</si>
  <si>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</si>
  <si>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</si>
  <si>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</si>
  <si>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</si>
  <si>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</si>
  <si>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</si>
  <si>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</si>
  <si>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</si>
  <si>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</si>
  <si>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</si>
  <si>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</si>
  <si>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</si>
  <si>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</si>
  <si>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</si>
  <si>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</si>
  <si>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</si>
  <si>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</si>
  <si>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</si>
  <si>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</si>
  <si>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</si>
  <si>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</si>
  <si>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</si>
  <si>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</si>
  <si>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</si>
  <si>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</si>
  <si>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</si>
  <si>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</si>
  <si>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</si>
  <si>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</si>
  <si>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</si>
  <si>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</si>
  <si>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</si>
  <si>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</si>
  <si>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</si>
  <si>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</si>
  <si>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</si>
  <si>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</si>
  <si>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</si>
  <si>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</si>
  <si>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</si>
  <si>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</si>
  <si>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</si>
  <si>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</si>
  <si>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</si>
  <si>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</si>
  <si>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</si>
  <si>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</si>
  <si>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</si>
  <si>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</si>
  <si>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</si>
  <si>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</si>
  <si>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</si>
  <si>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</si>
  <si>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</si>
  <si>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</si>
  <si>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</si>
  <si>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</si>
  <si>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</si>
  <si>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</si>
  <si>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</si>
  <si>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</si>
  <si>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</si>
  <si>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</si>
  <si>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</si>
  <si>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</si>
  <si>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</si>
  <si>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</si>
  <si>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</si>
  <si>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</si>
  <si>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</si>
  <si>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</si>
  <si>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</si>
  <si>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</si>
  <si>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</si>
  <si>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</si>
  <si>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</si>
  <si>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</si>
  <si>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</si>
  <si>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</si>
  <si>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</si>
  <si>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</si>
  <si>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</si>
  <si>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</si>
  <si>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</si>
  <si>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</si>
  <si>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</si>
  <si>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</si>
  <si>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</si>
  <si>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</si>
  <si>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</si>
  <si>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</si>
  <si>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</si>
  <si>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</si>
  <si>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</si>
  <si>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</si>
  <si>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</si>
  <si>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</si>
  <si>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</si>
  <si>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</si>
  <si>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</si>
  <si>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</si>
  <si>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</si>
  <si>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</si>
  <si>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</si>
  <si>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</si>
  <si>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</si>
  <si>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</si>
  <si>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</si>
  <si>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</si>
  <si>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</si>
  <si>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</si>
  <si>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</si>
  <si>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</si>
  <si>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</si>
  <si>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</si>
  <si>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</si>
  <si>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</si>
  <si>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</si>
  <si>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</si>
  <si>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</si>
  <si>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</si>
  <si>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</si>
  <si>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</si>
  <si>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</si>
  <si>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</si>
  <si>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</si>
  <si>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</si>
  <si>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</si>
  <si>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</si>
  <si>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</si>
  <si>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</si>
  <si>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</si>
  <si>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</si>
  <si>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</si>
  <si>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</si>
  <si>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</si>
  <si>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</si>
  <si>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</si>
  <si>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</si>
  <si>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</si>
  <si>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</si>
  <si>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</si>
  <si>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</si>
  <si>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</si>
  <si>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</si>
  <si>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</si>
  <si>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</si>
  <si>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</si>
  <si>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</si>
  <si>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</si>
  <si>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</si>
  <si>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</si>
  <si>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</si>
  <si>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</si>
  <si>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</si>
  <si>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</si>
  <si>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</si>
  <si>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</si>
  <si>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</si>
  <si>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</si>
  <si>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</si>
  <si>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</si>
  <si>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</si>
  <si>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</si>
  <si>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</si>
  <si>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</si>
  <si>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</si>
  <si>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</si>
  <si>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</si>
  <si>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</si>
  <si>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</si>
  <si>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</si>
  <si>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</si>
  <si>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</si>
  <si>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</si>
  <si>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</si>
  <si>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</si>
  <si>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</si>
  <si>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</si>
  <si>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</si>
  <si>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</si>
  <si>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</si>
  <si>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</si>
  <si>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</si>
  <si>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</si>
  <si>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</si>
  <si>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</si>
  <si>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</si>
  <si>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</si>
  <si>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</si>
  <si>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</si>
  <si>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</si>
  <si>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</si>
  <si>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</si>
  <si>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</si>
  <si>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</si>
  <si>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</si>
  <si>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</si>
  <si>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</si>
  <si>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</si>
  <si>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</si>
  <si>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</si>
  <si>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</si>
  <si>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</si>
  <si>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</si>
  <si>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</si>
  <si>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</si>
  <si>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</si>
  <si>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</si>
  <si>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</si>
  <si>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</si>
  <si>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</si>
  <si>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</si>
  <si>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</si>
  <si>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</si>
  <si>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</si>
  <si>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</si>
  <si>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</si>
  <si>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</si>
  <si>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</si>
  <si>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</si>
  <si>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</si>
  <si>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</si>
  <si>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</si>
  <si>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</si>
  <si>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</si>
  <si>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</si>
  <si>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</si>
  <si>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</si>
  <si>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</si>
  <si>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</si>
  <si>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</si>
  <si>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</si>
  <si>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</si>
  <si>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</si>
  <si>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</si>
  <si>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</si>
  <si>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</si>
  <si>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</si>
  <si>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</si>
  <si>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</si>
  <si>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</si>
  <si>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</si>
  <si>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</si>
  <si>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</si>
  <si>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</si>
  <si>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</si>
  <si>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</si>
  <si>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</si>
  <si>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</si>
  <si>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</si>
  <si>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</si>
  <si>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</si>
  <si>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</si>
  <si>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</si>
  <si>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</si>
  <si>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</si>
  <si>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</si>
  <si>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</si>
  <si>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</si>
  <si>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</si>
  <si>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</si>
  <si>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</si>
  <si>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</si>
  <si>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</si>
  <si>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</si>
  <si>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</si>
  <si>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</si>
  <si>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</si>
  <si>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</si>
  <si>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</si>
  <si>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</si>
  <si>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</si>
  <si>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</si>
  <si>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</si>
  <si>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</si>
  <si>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</si>
  <si>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</si>
  <si>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</si>
  <si>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</si>
  <si>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</si>
  <si>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</si>
  <si>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</si>
  <si>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</si>
  <si>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</si>
  <si>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</si>
  <si>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</si>
  <si>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</si>
  <si>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</si>
  <si>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</si>
  <si>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</si>
  <si>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</si>
  <si>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</si>
  <si>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</si>
  <si>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</si>
  <si>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</si>
  <si>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</si>
  <si>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</si>
  <si>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</si>
  <si>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</si>
  <si>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</si>
  <si>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</si>
  <si>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</si>
  <si>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</si>
  <si>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</si>
  <si>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</si>
  <si>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</si>
  <si>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</si>
  <si>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</si>
  <si>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</si>
  <si>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</si>
  <si>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</si>
  <si>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</si>
  <si>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</si>
  <si>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</si>
  <si>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</si>
  <si>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</si>
  <si>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</si>
  <si>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</si>
  <si>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</si>
  <si>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</si>
  <si>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</si>
  <si>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</si>
  <si>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</si>
  <si>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</si>
  <si>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</si>
  <si>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</si>
  <si>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</si>
  <si>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</si>
  <si>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</si>
  <si>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</si>
  <si>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</si>
  <si>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</si>
  <si>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</si>
  <si>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</si>
  <si>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</si>
  <si>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</si>
  <si>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</si>
  <si>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</si>
  <si>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</si>
  <si>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</si>
  <si>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</si>
  <si>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</si>
  <si>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</si>
  <si>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</si>
  <si>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</si>
  <si>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</si>
  <si>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</si>
  <si>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</si>
  <si>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</si>
  <si>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</si>
  <si>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</si>
  <si>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</si>
  <si>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</si>
  <si>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</si>
  <si>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</si>
  <si>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</si>
  <si>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</si>
  <si>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</si>
  <si>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</si>
  <si>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</si>
  <si>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</si>
  <si>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</si>
  <si>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</si>
  <si>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</si>
  <si>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</si>
  <si>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</si>
  <si>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</si>
  <si>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</si>
  <si>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</si>
  <si>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</si>
  <si>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</si>
  <si>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</si>
  <si>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</si>
  <si>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</si>
  <si>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</si>
  <si>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</si>
  <si>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</si>
  <si>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</si>
  <si>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</si>
  <si>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</si>
  <si>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</si>
  <si>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</si>
  <si>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</si>
  <si>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</si>
  <si>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</si>
  <si>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</si>
  <si>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</si>
  <si>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</si>
  <si>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</si>
  <si>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</si>
  <si>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</si>
  <si>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</si>
  <si>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</si>
  <si>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</si>
  <si>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</si>
  <si>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</si>
  <si>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</si>
  <si>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</si>
  <si>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</si>
  <si>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</si>
  <si>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</si>
  <si>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</si>
  <si>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</si>
  <si>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</si>
  <si>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</si>
  <si>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</si>
  <si>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</si>
  <si>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</si>
  <si>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</si>
  <si>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</si>
  <si>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</si>
  <si>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</si>
  <si>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</si>
  <si>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</si>
  <si>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</si>
  <si>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</si>
  <si>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</si>
  <si>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</si>
  <si>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</si>
  <si>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</si>
  <si>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</si>
  <si>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</si>
  <si>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</si>
  <si>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</si>
  <si>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</si>
  <si>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</si>
  <si>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</si>
  <si>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</si>
  <si>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</si>
  <si>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</si>
  <si>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</si>
  <si>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</si>
  <si>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</si>
  <si>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</si>
  <si>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</si>
  <si>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</si>
  <si>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</si>
  <si>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</si>
  <si>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</si>
  <si>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</si>
  <si>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</si>
  <si>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</si>
  <si>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</si>
  <si>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</si>
  <si>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</si>
  <si>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</si>
  <si>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</si>
  <si>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</si>
  <si>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</si>
  <si>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</si>
  <si>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</si>
  <si>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</si>
  <si>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</si>
  <si>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</si>
  <si>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</si>
  <si>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</si>
  <si>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</si>
  <si>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</si>
  <si>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</si>
  <si>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</si>
  <si>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</si>
  <si>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</si>
  <si>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</si>
  <si>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</si>
  <si>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</si>
  <si>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</si>
  <si>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</si>
  <si>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</si>
  <si>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</si>
  <si>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</si>
  <si>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</si>
  <si>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</si>
  <si>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</si>
  <si>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</si>
  <si>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</si>
  <si>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</si>
  <si>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</si>
  <si>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</si>
  <si>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</si>
  <si>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</si>
  <si>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</si>
  <si>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</si>
  <si>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</si>
  <si>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</si>
  <si>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</si>
  <si>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</si>
  <si>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</si>
  <si>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</si>
  <si>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</si>
  <si>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</si>
  <si>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</si>
  <si>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</si>
  <si>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</si>
  <si>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</si>
  <si>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</si>
  <si>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</si>
  <si>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</si>
  <si>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</si>
  <si>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</si>
  <si>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</si>
  <si>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</si>
  <si>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</si>
  <si>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</si>
  <si>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</si>
  <si>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</si>
  <si>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</si>
  <si>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</si>
  <si>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</si>
  <si>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</si>
  <si>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</si>
  <si>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</si>
  <si>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</si>
  <si>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</si>
  <si>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</si>
  <si>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</si>
  <si>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</si>
  <si>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</si>
  <si>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</si>
  <si>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</si>
  <si>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</si>
  <si>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</si>
  <si>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</si>
  <si>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</si>
  <si>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</si>
  <si>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</si>
  <si>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</si>
  <si>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</si>
  <si>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</si>
  <si>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</si>
  <si>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</si>
  <si>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</si>
  <si>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</si>
  <si>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</si>
  <si>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</si>
  <si>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</si>
  <si>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</si>
  <si>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</si>
  <si>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</si>
  <si>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</si>
  <si>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</si>
  <si>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</si>
  <si>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</si>
  <si>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</si>
  <si>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</si>
  <si>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</si>
  <si>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</si>
  <si>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</si>
  <si>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</si>
  <si>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</si>
  <si>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</si>
  <si>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</si>
  <si>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</si>
  <si>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</si>
  <si>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</si>
  <si>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</si>
  <si>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</si>
  <si>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</si>
  <si>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</si>
  <si>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</si>
  <si>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</si>
  <si>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</si>
  <si>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</si>
  <si>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</si>
  <si>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</si>
  <si>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</si>
  <si>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</si>
  <si>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</si>
  <si>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</si>
  <si>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</si>
  <si>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</si>
  <si>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</si>
  <si>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</si>
  <si>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</si>
  <si>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</si>
  <si>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</si>
  <si>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</si>
  <si>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</si>
  <si>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</si>
  <si>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</si>
  <si>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</si>
  <si>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</si>
  <si>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</si>
  <si>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</si>
  <si>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</si>
  <si>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</si>
  <si>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</si>
  <si>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</si>
  <si>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</si>
  <si>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</si>
  <si>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</si>
  <si>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</si>
  <si>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</si>
  <si>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</si>
  <si>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</si>
  <si>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</si>
  <si>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</si>
  <si>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</si>
  <si>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</si>
  <si>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</si>
  <si>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</si>
  <si>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</si>
  <si>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</si>
  <si>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</si>
  <si>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</si>
  <si>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</si>
  <si>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</si>
  <si>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</si>
  <si>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</si>
  <si>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</si>
  <si>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</si>
  <si>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</si>
  <si>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</si>
  <si>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</si>
  <si>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</si>
  <si>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</si>
  <si>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</si>
  <si>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</si>
  <si>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</si>
  <si>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</si>
  <si>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</si>
  <si>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</si>
  <si>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</si>
  <si>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</si>
  <si>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</si>
  <si>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</si>
  <si>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</si>
  <si>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</si>
  <si>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</si>
  <si>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</si>
  <si>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</si>
  <si>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</si>
  <si>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</si>
  <si>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</si>
  <si>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</si>
  <si>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</si>
  <si>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</si>
  <si>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</si>
  <si>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</si>
  <si>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</si>
  <si>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</si>
  <si>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</si>
  <si>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</si>
  <si>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</si>
  <si>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</si>
  <si>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</si>
  <si>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</si>
  <si>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</si>
  <si>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</si>
  <si>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</si>
  <si>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</si>
  <si>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</si>
  <si>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</si>
  <si>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</si>
  <si>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</si>
  <si>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</si>
  <si>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</si>
  <si>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</si>
  <si>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</si>
  <si>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</si>
  <si>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</si>
  <si>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</si>
  <si>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</si>
  <si>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</si>
  <si>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</si>
  <si>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</si>
  <si>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</si>
  <si>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</si>
  <si>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</si>
  <si>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</si>
  <si>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</si>
  <si>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</si>
  <si>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</si>
  <si>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</si>
  <si>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</si>
  <si>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</si>
  <si>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</si>
  <si>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</si>
  <si>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</si>
  <si>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</si>
  <si>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</si>
  <si>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</si>
  <si>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</si>
  <si>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</si>
  <si>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</si>
  <si>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</si>
  <si>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</si>
  <si>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</si>
  <si>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</si>
  <si>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</si>
  <si>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</si>
  <si>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</si>
  <si>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</si>
  <si>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</si>
  <si>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</si>
  <si>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</si>
  <si>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</si>
  <si>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</si>
  <si>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</si>
  <si>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</si>
  <si>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</si>
  <si>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</si>
  <si>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</si>
  <si>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</si>
  <si>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</si>
  <si>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</si>
  <si>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</si>
  <si>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</si>
  <si>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</si>
  <si>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</si>
  <si>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</si>
  <si>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</si>
  <si>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</si>
  <si>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</si>
  <si>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</si>
  <si>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</si>
  <si>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</si>
  <si>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</si>
  <si>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</si>
  <si>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</si>
  <si>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</si>
  <si>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</si>
  <si>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</si>
  <si>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</si>
  <si>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</si>
  <si>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</si>
  <si>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</si>
  <si>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</si>
  <si>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</si>
  <si>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</si>
  <si>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</si>
  <si>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</si>
  <si>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</si>
  <si>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</si>
  <si>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</si>
  <si>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</si>
  <si>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</si>
  <si>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</si>
  <si>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</si>
  <si>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</si>
  <si>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</si>
  <si>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</si>
  <si>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</si>
  <si>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</si>
  <si>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</si>
  <si>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</si>
  <si>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</si>
  <si>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</si>
  <si>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</si>
  <si>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</si>
  <si>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</si>
  <si>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</si>
  <si>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</si>
  <si>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</si>
  <si>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</si>
  <si>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</si>
  <si>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</si>
  <si>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</si>
  <si>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</si>
  <si>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</si>
  <si>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</si>
  <si>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</si>
  <si>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</si>
  <si>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</si>
  <si>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</si>
  <si>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</si>
  <si>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</si>
  <si>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</si>
  <si>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</si>
  <si>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</si>
  <si>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</si>
  <si>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</si>
  <si>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</si>
  <si>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</si>
  <si>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</si>
  <si>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</si>
  <si>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</si>
  <si>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</si>
  <si>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</si>
  <si>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</si>
  <si>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</si>
  <si>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</si>
  <si>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</si>
  <si>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</si>
  <si>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</si>
  <si>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</si>
  <si>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</si>
  <si>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</si>
  <si>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</si>
  <si>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</si>
  <si>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</si>
  <si>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</si>
  <si>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</si>
  <si>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</si>
  <si>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</si>
  <si>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</si>
  <si>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</si>
  <si>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</si>
  <si>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</si>
  <si>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</si>
  <si>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</si>
  <si>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</si>
  <si>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</si>
  <si>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</si>
  <si>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</si>
  <si>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</si>
  <si>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</si>
  <si>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</si>
  <si>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</si>
  <si>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</si>
  <si>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</si>
  <si>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</si>
  <si>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</si>
  <si>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</si>
  <si>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</si>
  <si>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</si>
  <si>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</si>
  <si>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</si>
  <si>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</si>
  <si>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</si>
  <si>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</si>
  <si>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</si>
  <si>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</si>
  <si>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</si>
  <si>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</si>
  <si>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</si>
  <si>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</si>
  <si>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</si>
  <si>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</si>
  <si>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</si>
  <si>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</si>
  <si>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</si>
  <si>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</si>
  <si>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</si>
  <si>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</si>
  <si>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</si>
  <si>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</si>
  <si>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</si>
  <si>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</si>
  <si>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</si>
  <si>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</si>
  <si>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</si>
  <si>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</si>
  <si>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</si>
  <si>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</si>
  <si>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</si>
  <si>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</si>
  <si>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</si>
  <si>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</si>
  <si>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</si>
  <si>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</si>
  <si>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</si>
  <si>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</si>
  <si>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</si>
  <si>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</si>
  <si>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</si>
  <si>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</si>
  <si>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</si>
  <si>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</si>
  <si>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</si>
  <si>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</si>
  <si>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</si>
  <si>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</si>
  <si>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</si>
  <si>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</si>
  <si>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</si>
  <si>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</si>
  <si>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</si>
  <si>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</si>
  <si>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</si>
  <si>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</si>
  <si>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</si>
  <si>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</si>
  <si>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</si>
  <si>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</si>
  <si>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</si>
  <si>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</si>
  <si>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</si>
  <si>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</si>
  <si>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</si>
  <si>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</si>
  <si>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</si>
  <si>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</si>
  <si>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</si>
  <si>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</si>
  <si>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</si>
  <si>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</si>
  <si>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</si>
  <si>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</si>
  <si>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</si>
  <si>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</si>
  <si>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</si>
  <si>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</si>
  <si>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</si>
  <si>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</si>
  <si>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</si>
  <si>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</si>
  <si>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</si>
  <si>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</si>
  <si>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</si>
  <si>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</si>
  <si>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</si>
  <si>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</si>
  <si>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</si>
  <si>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</si>
  <si>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</si>
  <si>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</si>
  <si>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</si>
  <si>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</si>
  <si>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</si>
  <si>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</si>
  <si>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</si>
  <si>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</si>
  <si>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</si>
  <si>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</si>
  <si>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</si>
  <si>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</si>
  <si>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</si>
  <si>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</si>
  <si>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</si>
  <si>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</si>
  <si>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</si>
  <si>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</si>
  <si>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</si>
  <si>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</si>
  <si>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</si>
  <si>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</si>
  <si>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</si>
  <si>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</si>
  <si>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</si>
  <si>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</si>
  <si>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</si>
  <si>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</si>
  <si>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</si>
  <si>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</si>
  <si>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</si>
  <si>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</si>
  <si>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</si>
  <si>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</si>
  <si>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</si>
  <si>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</si>
  <si>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</si>
  <si>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</si>
  <si>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</si>
  <si>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</si>
  <si>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</si>
  <si>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</si>
  <si>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</si>
  <si>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</si>
  <si>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</si>
  <si>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</si>
  <si>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</si>
  <si>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</si>
  <si>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</si>
  <si>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</si>
  <si>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</si>
  <si>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</si>
  <si>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</si>
  <si>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</si>
  <si>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</si>
  <si>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</si>
  <si>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</si>
  <si>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</si>
  <si>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</si>
  <si>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</si>
  <si>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</si>
  <si>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</si>
  <si>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</si>
  <si>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</si>
  <si>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</si>
  <si>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</si>
  <si>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</si>
  <si>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</si>
  <si>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</si>
  <si>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</si>
  <si>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</si>
  <si>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</si>
  <si>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</si>
  <si>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</si>
  <si>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</si>
  <si>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</si>
  <si>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</si>
  <si>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</si>
  <si>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</si>
  <si>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</si>
  <si>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</si>
  <si>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</si>
  <si>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</si>
  <si>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</si>
  <si>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</si>
  <si>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</si>
  <si>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</si>
  <si>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</si>
  <si>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</si>
  <si>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</si>
  <si>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</si>
  <si>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</si>
  <si>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</si>
  <si>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</si>
  <si>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</si>
  <si>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</si>
  <si>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</si>
  <si>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</si>
  <si>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</si>
  <si>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</si>
  <si>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</si>
  <si>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</si>
  <si>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</si>
  <si>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</si>
  <si>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</si>
  <si>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</si>
  <si>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</si>
  <si>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</si>
  <si>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</si>
  <si>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</si>
  <si>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</si>
  <si>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</si>
  <si>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</si>
  <si>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</si>
  <si>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</si>
  <si>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</si>
  <si>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</si>
  <si>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</si>
  <si>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</si>
  <si>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</si>
  <si>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</si>
  <si>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</si>
  <si>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</si>
  <si>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</si>
  <si>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</si>
  <si>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</si>
  <si>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</si>
  <si>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</si>
  <si>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</si>
  <si>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</si>
  <si>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</si>
  <si>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</si>
  <si>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</si>
  <si>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</si>
  <si>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</si>
  <si>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</si>
  <si>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</si>
  <si>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</si>
  <si>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</si>
  <si>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</si>
  <si>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</si>
  <si>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</si>
  <si>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</si>
  <si>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</si>
  <si>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</si>
  <si>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</si>
  <si>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</si>
  <si>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</si>
  <si>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</si>
  <si>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</si>
  <si>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</si>
  <si>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</si>
  <si>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</si>
  <si>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</si>
  <si>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</si>
  <si>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</si>
  <si>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</si>
  <si>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</si>
  <si>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</si>
  <si>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</si>
  <si>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</si>
  <si>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</si>
  <si>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</si>
  <si>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</si>
  <si>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</si>
  <si>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</si>
  <si>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</si>
  <si>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</si>
  <si>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</si>
  <si>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</si>
  <si>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</si>
  <si>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</si>
  <si>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</si>
  <si>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</si>
  <si>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</si>
  <si>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</si>
  <si>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</si>
  <si>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</si>
  <si>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</si>
  <si>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</si>
  <si>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</si>
  <si>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</si>
  <si>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</si>
  <si>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</si>
  <si>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</si>
  <si>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</si>
  <si>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</si>
  <si>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</si>
  <si>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</si>
  <si>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</si>
  <si>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</si>
  <si>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</si>
  <si>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</si>
  <si>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</si>
  <si>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</si>
  <si>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</si>
  <si>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</si>
  <si>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</si>
  <si>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</si>
  <si>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</si>
  <si>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</si>
  <si>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</si>
  <si>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</si>
  <si>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</si>
  <si>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</si>
  <si>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</si>
  <si>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</si>
  <si>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</si>
  <si>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</si>
  <si>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</si>
  <si>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</si>
  <si>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</si>
  <si>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</si>
  <si>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</si>
  <si>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</si>
  <si>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</si>
  <si>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</si>
  <si>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</si>
  <si>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</si>
  <si>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</si>
  <si>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</si>
  <si>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</si>
  <si>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</si>
  <si>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</si>
  <si>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</si>
  <si>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</si>
  <si>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</si>
  <si>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</si>
  <si>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</si>
  <si>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</si>
  <si>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</si>
  <si>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</si>
  <si>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</si>
  <si>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</si>
  <si>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</si>
  <si>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</si>
  <si>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</si>
  <si>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</si>
  <si>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</si>
  <si>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</si>
  <si>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</si>
  <si>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</si>
  <si>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</si>
  <si>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</si>
  <si>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</si>
  <si>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</si>
  <si>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</si>
  <si>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</si>
  <si>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</si>
  <si>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</si>
  <si>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</si>
  <si>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</si>
  <si>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</si>
  <si>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</si>
  <si>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</si>
  <si>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</si>
  <si>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</si>
  <si>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</si>
  <si>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</si>
  <si>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</si>
  <si>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</si>
  <si>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</si>
  <si>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</si>
  <si>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</si>
  <si>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</si>
  <si>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</si>
  <si>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</si>
  <si>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</si>
  <si>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</si>
  <si>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</si>
  <si>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</si>
  <si>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</si>
  <si>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</si>
  <si>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</si>
  <si>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</si>
  <si>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</si>
  <si>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</si>
  <si>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</si>
  <si>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</si>
  <si>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</si>
  <si>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</si>
  <si>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</si>
  <si>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</si>
  <si>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</si>
  <si>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</si>
  <si>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</si>
  <si>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</si>
  <si>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</si>
  <si>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</si>
  <si>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</si>
  <si>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</si>
  <si>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</si>
  <si>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</si>
  <si>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</si>
  <si>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</si>
  <si>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</si>
  <si>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</si>
  <si>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</si>
  <si>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</si>
  <si>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</si>
  <si>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</si>
  <si>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</si>
  <si>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</si>
  <si>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</si>
  <si>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</si>
  <si>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</si>
  <si>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</si>
  <si>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</si>
  <si>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</si>
  <si>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</si>
  <si>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</si>
  <si>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</si>
  <si>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</si>
  <si>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</si>
  <si>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</si>
  <si>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</si>
  <si>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</si>
  <si>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</si>
  <si>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</si>
  <si>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</si>
  <si>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</si>
  <si>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</si>
  <si>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</si>
  <si>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</si>
  <si>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</si>
  <si>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</si>
  <si>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</si>
  <si>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</si>
  <si>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</si>
  <si>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</si>
  <si>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</si>
  <si>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</si>
  <si>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</si>
  <si>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</si>
  <si>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</si>
  <si>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</si>
  <si>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</si>
  <si>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</si>
  <si>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</si>
  <si>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</si>
  <si>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</si>
  <si>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</si>
  <si>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</si>
  <si>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</si>
  <si>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</si>
  <si>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</si>
  <si>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</si>
  <si>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</si>
  <si>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</si>
  <si>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</si>
  <si>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</si>
  <si>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</si>
  <si>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</si>
  <si>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</si>
  <si>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</si>
  <si>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</si>
  <si>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</si>
  <si>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</si>
  <si>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</si>
  <si>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</si>
  <si>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</si>
  <si>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</si>
  <si>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</si>
  <si>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</si>
  <si>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</si>
  <si>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</si>
  <si>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</si>
  <si>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</si>
  <si>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</si>
  <si>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</si>
  <si>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</si>
  <si>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</si>
  <si>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</si>
  <si>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</si>
  <si>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</si>
  <si>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</si>
  <si>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</si>
  <si>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</si>
  <si>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</si>
  <si>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</si>
  <si>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</si>
  <si>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</si>
  <si>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</si>
  <si>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</si>
  <si>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</si>
  <si>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</si>
  <si>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</si>
  <si>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</si>
  <si>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</si>
  <si>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</si>
  <si>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</si>
  <si>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</si>
  <si>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</si>
  <si>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</si>
  <si>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</si>
  <si>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</si>
  <si>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</si>
  <si>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</si>
  <si>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</si>
  <si>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</si>
  <si>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</si>
  <si>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</si>
  <si>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</si>
  <si>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</si>
  <si>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</si>
  <si>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</si>
  <si>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</si>
  <si>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</si>
  <si>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</si>
  <si>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</si>
  <si>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</si>
  <si>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</si>
  <si>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</si>
  <si>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</si>
  <si>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</si>
  <si>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</si>
  <si>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</si>
  <si>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</si>
  <si>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</si>
  <si>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</si>
  <si>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</si>
  <si>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</si>
  <si>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</si>
  <si>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</si>
  <si>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</si>
  <si>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</si>
  <si>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</si>
  <si>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</si>
  <si>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</si>
  <si>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</si>
  <si>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</si>
  <si>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</si>
  <si>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</si>
  <si>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</si>
  <si>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</si>
  <si>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</si>
  <si>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</si>
  <si>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</si>
  <si>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</si>
  <si>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</si>
  <si>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</si>
  <si>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</si>
  <si>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</si>
  <si>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</si>
  <si>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</si>
  <si>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</si>
  <si>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</si>
  <si>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</si>
  <si>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</si>
  <si>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</si>
  <si>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</si>
  <si>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</si>
  <si>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</si>
  <si>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</si>
  <si>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</si>
  <si>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</si>
  <si>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</si>
  <si>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</si>
  <si>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</si>
  <si>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</si>
  <si>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</si>
  <si>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</si>
  <si>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</si>
  <si>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</si>
  <si>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</si>
  <si>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</si>
  <si>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</si>
  <si>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</si>
  <si>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</si>
  <si>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</si>
  <si>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</si>
  <si>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</si>
  <si>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</si>
  <si>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</si>
  <si>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</si>
  <si>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</si>
  <si>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</si>
  <si>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</si>
  <si>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</si>
  <si>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</si>
  <si>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</si>
  <si>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</si>
  <si>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</si>
  <si>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</si>
  <si>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</si>
  <si>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</si>
  <si>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</si>
  <si>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</si>
  <si>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</si>
  <si>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</si>
  <si>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</si>
  <si>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</si>
  <si>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</si>
  <si>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</si>
  <si>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</si>
  <si>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</si>
  <si>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</si>
  <si>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</si>
  <si>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</si>
  <si>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</si>
  <si>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</si>
  <si>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</si>
  <si>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</si>
  <si>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</si>
  <si>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</si>
  <si>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</si>
  <si>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</si>
  <si>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</si>
  <si>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</si>
  <si>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</si>
  <si>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</si>
  <si>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</si>
  <si>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</si>
  <si>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</si>
  <si>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</si>
  <si>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</si>
  <si>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</si>
  <si>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</si>
  <si>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</si>
  <si>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</si>
  <si>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</si>
  <si>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</si>
  <si>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</si>
  <si>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</si>
  <si>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</si>
  <si>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</si>
  <si>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</si>
  <si>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</si>
  <si>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</si>
  <si>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</si>
  <si>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</si>
  <si>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</si>
  <si>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</si>
  <si>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</si>
  <si>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</si>
  <si>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</si>
  <si>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</si>
  <si>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</si>
  <si>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</si>
  <si>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</si>
  <si>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</si>
  <si>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</si>
  <si>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</si>
  <si>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</si>
  <si>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</si>
  <si>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</si>
  <si>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</si>
  <si>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</si>
  <si>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</si>
  <si>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</si>
  <si>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</si>
  <si>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</si>
  <si>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</si>
  <si>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</si>
  <si>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</si>
  <si>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</si>
  <si>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</si>
  <si>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</si>
  <si>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</si>
  <si>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</si>
  <si>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</si>
  <si>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</si>
  <si>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</si>
  <si>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</si>
  <si>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</si>
  <si>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</si>
  <si>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</si>
  <si>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</si>
  <si>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</si>
  <si>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</si>
  <si>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</si>
  <si>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</si>
  <si>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</si>
  <si>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</si>
  <si>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</si>
  <si>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</si>
  <si>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</si>
  <si>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</si>
  <si>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</si>
  <si>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</si>
  <si>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</si>
  <si>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</si>
  <si>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</si>
  <si>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</si>
  <si>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</si>
  <si>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</si>
  <si>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</si>
  <si>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</si>
  <si>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</si>
  <si>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</si>
  <si>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</si>
  <si>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</si>
  <si>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</si>
  <si>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</si>
  <si>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</si>
  <si>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</si>
  <si>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</si>
  <si>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</si>
  <si>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</si>
  <si>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</si>
  <si>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</si>
  <si>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</si>
  <si>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</si>
  <si>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</si>
  <si>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</si>
  <si>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</si>
  <si>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</si>
  <si>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</si>
  <si>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</si>
  <si>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</si>
  <si>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</si>
  <si>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</si>
  <si>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</si>
  <si>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</si>
  <si>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</si>
  <si>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</si>
  <si>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</si>
  <si>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</si>
  <si>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</si>
  <si>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</si>
  <si>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</si>
  <si>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</si>
  <si>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</si>
  <si>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</si>
  <si>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</si>
  <si>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</si>
  <si>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</si>
  <si>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</si>
  <si>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</si>
  <si>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</si>
  <si>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</si>
  <si>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</si>
  <si>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</si>
  <si>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</si>
  <si>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</si>
  <si>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</si>
  <si>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</si>
  <si>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</si>
  <si>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</si>
  <si>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</si>
  <si>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</si>
  <si>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</si>
  <si>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</si>
  <si>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</si>
  <si>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</si>
  <si>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</si>
  <si>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</si>
  <si>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</si>
  <si>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</si>
  <si>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</si>
  <si>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</si>
  <si>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</si>
  <si>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</si>
  <si>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</si>
  <si>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</si>
  <si>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</si>
  <si>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</si>
  <si>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</si>
  <si>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</si>
  <si>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</si>
  <si>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</si>
  <si>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</si>
  <si>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</si>
  <si>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</si>
  <si>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</si>
  <si>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</si>
  <si>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</si>
  <si>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</si>
  <si>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</si>
  <si>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</si>
  <si>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</si>
  <si>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</si>
  <si>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</si>
  <si>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</si>
  <si>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</si>
  <si>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</si>
  <si>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</si>
  <si>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</si>
  <si>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</si>
  <si>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</si>
  <si>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</si>
  <si>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</si>
  <si>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</si>
  <si>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</si>
  <si>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</si>
  <si>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</si>
  <si>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</si>
  <si>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</si>
  <si>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</si>
  <si>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</si>
  <si>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</si>
  <si>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</si>
  <si>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</si>
  <si>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</si>
  <si>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</si>
  <si>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</si>
  <si>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</si>
  <si>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</si>
  <si>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</si>
  <si>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</si>
  <si>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</si>
  <si>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</si>
  <si>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</si>
  <si>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</si>
  <si>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</si>
  <si>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</si>
  <si>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</si>
  <si>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</si>
  <si>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</si>
  <si>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</si>
  <si>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</si>
  <si>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</si>
  <si>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</si>
  <si>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</si>
  <si>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</si>
  <si>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</si>
  <si>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</si>
  <si>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</si>
  <si>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</si>
  <si>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</si>
  <si>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</si>
  <si>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</si>
  <si>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</si>
  <si>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</si>
  <si>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</si>
  <si>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</si>
  <si>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</si>
  <si>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</si>
  <si>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</si>
  <si>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</si>
  <si>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</si>
  <si>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</si>
  <si>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</si>
  <si>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</si>
  <si>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</si>
  <si>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</si>
  <si>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</si>
  <si>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</si>
  <si>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</si>
  <si>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</si>
  <si>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</si>
  <si>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</si>
  <si>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</si>
  <si>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</si>
  <si>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</si>
  <si>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</si>
  <si>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</si>
  <si>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</si>
  <si>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</si>
  <si>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</si>
  <si>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</si>
  <si>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</si>
  <si>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</si>
  <si>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</si>
  <si>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</si>
  <si>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</si>
  <si>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</si>
  <si>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</si>
  <si>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</si>
  <si>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</si>
  <si>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</si>
  <si>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</si>
  <si>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</si>
  <si>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</si>
  <si>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</si>
  <si>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</si>
  <si>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</si>
  <si>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</si>
  <si>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</si>
  <si>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</si>
  <si>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</si>
  <si>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</si>
  <si>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</si>
  <si>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</si>
  <si>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</si>
  <si>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</si>
  <si>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</si>
  <si>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</si>
  <si>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</si>
  <si>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</si>
  <si>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</si>
  <si>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</si>
  <si>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</si>
  <si>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</si>
  <si>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</si>
  <si>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</si>
  <si>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</si>
  <si>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</si>
  <si>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</si>
  <si>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</si>
  <si>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</si>
  <si>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</si>
  <si>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</si>
  <si>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</si>
  <si>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</si>
  <si>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</si>
  <si>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</si>
  <si>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</si>
  <si>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</si>
  <si>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</si>
  <si>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</si>
  <si>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</si>
  <si>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</si>
  <si>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</si>
  <si>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</si>
  <si>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</si>
  <si>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</si>
  <si>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</si>
  <si>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</si>
  <si>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</si>
  <si>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</si>
  <si>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</si>
  <si>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</si>
  <si>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</si>
  <si>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</si>
  <si>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</si>
  <si>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</si>
  <si>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</si>
  <si>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</si>
  <si>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</si>
  <si>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</si>
  <si>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</si>
  <si>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</si>
  <si>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</si>
  <si>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</si>
  <si>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</si>
  <si>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</si>
  <si>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</si>
  <si>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</si>
  <si>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</si>
  <si>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</si>
  <si>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</si>
  <si>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</si>
  <si>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</si>
  <si>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</si>
  <si>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</si>
  <si>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</si>
  <si>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</si>
  <si>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</si>
  <si>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</si>
  <si>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</si>
  <si>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</si>
  <si>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</si>
  <si>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</si>
  <si>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</si>
  <si>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</si>
  <si>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</si>
  <si>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</si>
  <si>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</si>
  <si>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</si>
  <si>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</si>
  <si>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</si>
  <si>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</si>
  <si>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</si>
  <si>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</si>
  <si>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</si>
  <si>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</si>
  <si>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</si>
  <si>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</si>
  <si>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</si>
  <si>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</si>
  <si>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</si>
  <si>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</si>
  <si>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</si>
  <si>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</si>
  <si>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</si>
  <si>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</si>
  <si>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</si>
  <si>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</si>
  <si>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</si>
  <si>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</si>
  <si>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</si>
  <si>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</si>
  <si>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</si>
  <si>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</si>
  <si>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</si>
  <si>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</si>
  <si>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</si>
  <si>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</si>
  <si>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</si>
  <si>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</si>
  <si>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</si>
  <si>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</si>
  <si>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</si>
  <si>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</si>
  <si>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</si>
  <si>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</si>
  <si>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</si>
  <si>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</si>
  <si>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</si>
  <si>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</si>
  <si>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</si>
  <si>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</si>
  <si>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</si>
  <si>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</si>
  <si>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</si>
  <si>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</si>
  <si>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</si>
  <si>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</si>
  <si>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</si>
  <si>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</si>
  <si>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</si>
  <si>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</si>
  <si>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</si>
  <si>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</si>
  <si>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</si>
  <si>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</si>
  <si>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</si>
  <si>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</si>
  <si>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</si>
  <si>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</si>
  <si>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</si>
  <si>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</si>
  <si>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</si>
  <si>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</si>
  <si>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</si>
  <si>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</si>
  <si>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</si>
  <si>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</si>
  <si>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</si>
  <si>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</si>
  <si>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</si>
  <si>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</si>
  <si>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</si>
  <si>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</si>
  <si>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</si>
  <si>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</si>
  <si>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</si>
  <si>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</si>
  <si>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</si>
  <si>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</si>
  <si>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</si>
  <si>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</si>
  <si>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</si>
  <si>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</si>
  <si>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</si>
  <si>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</si>
  <si>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</si>
  <si>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</si>
  <si>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</si>
  <si>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</si>
  <si>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</si>
  <si>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</si>
  <si>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</si>
  <si>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</si>
  <si>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</si>
  <si>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</si>
  <si>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</si>
  <si>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</si>
  <si>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</si>
  <si>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</si>
  <si>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</si>
  <si>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</si>
  <si>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</si>
  <si>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</si>
  <si>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</si>
  <si>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</si>
  <si>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</si>
  <si>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</si>
  <si>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</si>
  <si>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</si>
  <si>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</si>
  <si>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</si>
  <si>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</si>
  <si>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</si>
  <si>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</si>
  <si>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</si>
  <si>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</si>
  <si>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</si>
  <si>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</si>
  <si>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</si>
  <si>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</si>
  <si>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</si>
  <si>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</si>
  <si>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</si>
  <si>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</si>
  <si>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</si>
  <si>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</si>
  <si>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</si>
  <si>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</si>
  <si>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</si>
  <si>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</si>
  <si>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</si>
  <si>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</si>
  <si>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</si>
  <si>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</si>
  <si>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</si>
  <si>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</si>
  <si>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</si>
  <si>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</si>
  <si>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</si>
  <si>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</si>
  <si>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</si>
  <si>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</si>
  <si>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</si>
  <si>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</si>
  <si>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</si>
  <si>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</si>
  <si>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</si>
  <si>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</si>
  <si>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</si>
  <si>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</si>
  <si>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</si>
  <si>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</si>
  <si>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</si>
  <si>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</si>
  <si>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</si>
  <si>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</si>
  <si>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</si>
  <si>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</si>
  <si>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</si>
  <si>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</si>
  <si>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</si>
  <si>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</si>
  <si>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</si>
  <si>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</si>
  <si>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</si>
  <si>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</si>
  <si>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</si>
  <si>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</si>
  <si>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</si>
  <si>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</si>
  <si>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</si>
  <si>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</si>
  <si>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</si>
  <si>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</si>
  <si>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</si>
  <si>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</si>
  <si>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</si>
  <si>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</si>
  <si>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</si>
  <si>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</si>
  <si>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</si>
  <si>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</si>
  <si>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</si>
  <si>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</si>
  <si>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</si>
  <si>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</si>
  <si>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</si>
  <si>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</si>
  <si>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</si>
  <si>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</si>
  <si>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</si>
  <si>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</si>
  <si>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</si>
  <si>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</si>
  <si>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</si>
  <si>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</si>
  <si>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</si>
  <si>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</si>
  <si>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</si>
  <si>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</si>
  <si>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</si>
  <si>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</si>
  <si>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</si>
  <si>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</si>
  <si>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</si>
  <si>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</si>
  <si>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</si>
  <si>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</si>
  <si>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</si>
  <si>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</si>
  <si>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</si>
  <si>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</si>
  <si>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</si>
  <si>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</si>
  <si>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</si>
  <si>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</si>
  <si>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</si>
  <si>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</si>
  <si>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</si>
  <si>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</si>
  <si>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</si>
  <si>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</si>
  <si>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</si>
  <si>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</si>
  <si>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</si>
  <si>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</si>
  <si>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</si>
  <si>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</si>
  <si>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</si>
  <si>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</si>
  <si>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</si>
  <si>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</si>
  <si>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</si>
  <si>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</si>
  <si>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</si>
  <si>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</si>
  <si>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</si>
  <si>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</si>
  <si>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</si>
  <si>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</si>
  <si>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</si>
  <si>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</si>
  <si>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</si>
  <si>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</si>
  <si>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</si>
  <si>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</si>
  <si>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</si>
  <si>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</si>
  <si>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</si>
  <si>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</si>
  <si>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</si>
  <si>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</si>
  <si>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</si>
  <si>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</si>
  <si>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</si>
  <si>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</si>
  <si>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</si>
  <si>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</si>
  <si>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</si>
  <si>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</si>
  <si>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</si>
  <si>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</si>
  <si>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</si>
  <si>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</si>
  <si>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</si>
  <si>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</si>
  <si>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</si>
  <si>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</si>
  <si>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</si>
  <si>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</si>
  <si>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</si>
  <si>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</si>
  <si>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</si>
  <si>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</si>
  <si>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</si>
  <si>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</si>
  <si>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</si>
  <si>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</si>
  <si>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</si>
  <si>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</si>
  <si>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</si>
  <si>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</si>
  <si>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</si>
  <si>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</si>
  <si>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</si>
  <si>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</si>
  <si>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</si>
  <si>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</si>
  <si>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</si>
  <si>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</si>
  <si>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</si>
  <si>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</si>
  <si>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</si>
  <si>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</si>
  <si>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</si>
  <si>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</si>
  <si>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</si>
  <si>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</si>
  <si>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</si>
  <si>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</si>
  <si>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</si>
  <si>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</si>
  <si>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</si>
  <si>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</si>
  <si>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</si>
  <si>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</si>
  <si>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</si>
  <si>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</si>
  <si>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</si>
  <si>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</si>
  <si>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</si>
  <si>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</si>
  <si>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</si>
  <si>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</si>
  <si>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</si>
  <si>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</si>
  <si>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</si>
  <si>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</si>
  <si>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</si>
  <si>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</si>
  <si>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</si>
  <si>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</si>
  <si>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</si>
  <si>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</si>
  <si>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</si>
  <si>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</si>
  <si>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</si>
  <si>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</si>
  <si>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</si>
  <si>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</si>
  <si>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</si>
  <si>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</si>
  <si>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</si>
  <si>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</si>
  <si>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</si>
  <si>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</si>
  <si>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</si>
  <si>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</si>
  <si>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</si>
  <si>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</si>
  <si>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</si>
  <si>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</si>
  <si>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</si>
  <si>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</si>
  <si>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</si>
  <si>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</si>
  <si>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</si>
  <si>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</si>
  <si>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</si>
  <si>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</si>
  <si>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</si>
  <si>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</si>
  <si>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</si>
  <si>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</si>
  <si>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</si>
  <si>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</si>
  <si>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</si>
  <si>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</si>
  <si>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</si>
  <si>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</si>
  <si>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</si>
  <si>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</si>
  <si>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</si>
  <si>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</si>
  <si>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</si>
  <si>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</si>
  <si>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</si>
  <si>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</si>
  <si>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</si>
  <si>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</si>
  <si>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</si>
  <si>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</si>
  <si>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</si>
  <si>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</si>
  <si>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</si>
  <si>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</si>
  <si>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</si>
  <si>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</si>
  <si>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</si>
  <si>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</si>
  <si>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</si>
  <si>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</si>
  <si>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</si>
  <si>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</si>
  <si>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</si>
  <si>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</si>
  <si>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</si>
  <si>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</si>
  <si>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</si>
  <si>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</si>
  <si>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</si>
  <si>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</si>
  <si>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</si>
  <si>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</si>
  <si>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</si>
  <si>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</si>
  <si>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</si>
  <si>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</si>
  <si>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</si>
  <si>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</si>
  <si>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</si>
  <si>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</si>
  <si>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</si>
  <si>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</si>
  <si>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</si>
  <si>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</si>
  <si>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</si>
  <si>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</si>
  <si>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</si>
  <si>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</si>
  <si>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</si>
  <si>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</si>
  <si>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</si>
  <si>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</si>
  <si>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</si>
  <si>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</si>
  <si>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</si>
  <si>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</si>
  <si>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</si>
  <si>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</si>
  <si>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</si>
  <si>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</si>
  <si>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</si>
  <si>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</si>
  <si>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</si>
  <si>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</si>
  <si>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</si>
  <si>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</si>
  <si>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</si>
  <si>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</si>
  <si>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</si>
  <si>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</si>
  <si>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</si>
  <si>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</si>
  <si>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</si>
  <si>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</si>
  <si>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</si>
  <si>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</si>
  <si>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</si>
  <si>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</si>
  <si>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</si>
  <si>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</si>
  <si>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</si>
  <si>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</si>
  <si>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</si>
  <si>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</si>
  <si>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</si>
  <si>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</si>
  <si>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</si>
  <si>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</si>
  <si>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</si>
  <si>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</si>
  <si>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</si>
  <si>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</si>
  <si>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</si>
  <si>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</si>
  <si>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</si>
  <si>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</si>
  <si>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</si>
  <si>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</si>
  <si>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</si>
  <si>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</si>
  <si>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</si>
  <si>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</si>
  <si>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</si>
  <si>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</si>
  <si>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</si>
  <si>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</si>
  <si>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</si>
  <si>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</si>
  <si>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</si>
  <si>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</si>
  <si>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</si>
  <si>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</si>
  <si>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</si>
  <si>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</si>
  <si>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</si>
  <si>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</si>
  <si>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</si>
  <si>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</si>
  <si>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</si>
  <si>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</si>
  <si>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</si>
  <si>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</si>
  <si>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</si>
  <si>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</si>
  <si>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</si>
  <si>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</si>
  <si>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</si>
  <si>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</si>
  <si>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</si>
  <si>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</si>
  <si>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</si>
  <si>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</si>
  <si>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</si>
  <si>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</si>
  <si>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</si>
  <si>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</si>
  <si>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</si>
  <si>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</si>
  <si>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</si>
  <si>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</si>
  <si>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</si>
  <si>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</si>
  <si>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</si>
  <si>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</si>
  <si>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</si>
  <si>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</si>
  <si>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</si>
  <si>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</si>
  <si>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</si>
  <si>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</si>
  <si>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</si>
  <si>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</si>
  <si>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</si>
  <si>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</si>
  <si>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</si>
  <si>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</si>
  <si>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</si>
  <si>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</si>
  <si>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</si>
  <si>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</si>
  <si>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</si>
  <si>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</si>
  <si>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</si>
  <si>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</si>
  <si>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</si>
  <si>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</si>
  <si>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</si>
  <si>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</si>
  <si>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</si>
  <si>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</si>
  <si>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</si>
  <si>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</si>
  <si>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</si>
  <si>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</si>
  <si>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</si>
  <si>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</si>
  <si>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</si>
  <si>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</si>
  <si>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</si>
  <si>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</si>
  <si>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</si>
  <si>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</si>
  <si>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</si>
  <si>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</si>
  <si>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</si>
  <si>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</si>
  <si>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</si>
  <si>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</si>
  <si>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</si>
  <si>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</si>
  <si>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</si>
  <si>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</si>
  <si>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</si>
  <si>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</si>
  <si>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</si>
  <si>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</si>
  <si>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</si>
  <si>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</si>
  <si>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</si>
  <si>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</si>
  <si>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</si>
  <si>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</si>
  <si>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</si>
  <si>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</si>
  <si>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</si>
  <si>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</si>
  <si>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</si>
  <si>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</si>
  <si>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</si>
  <si>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</si>
  <si>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</si>
  <si>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</si>
  <si>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</si>
  <si>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</si>
  <si>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</si>
  <si>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</si>
  <si>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</si>
  <si>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</si>
  <si>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</si>
  <si>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</si>
  <si>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</si>
  <si>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</si>
  <si>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</si>
  <si>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</si>
  <si>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</si>
  <si>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</si>
  <si>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</si>
  <si>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</si>
  <si>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</si>
  <si>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</si>
  <si>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</si>
  <si>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</si>
  <si>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</si>
  <si>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</si>
  <si>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</si>
  <si>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</si>
  <si>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</si>
  <si>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</si>
  <si>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</si>
  <si>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</si>
  <si>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</si>
  <si>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</si>
  <si>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</si>
  <si>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</si>
  <si>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</si>
  <si>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</si>
  <si>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</si>
  <si>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</si>
  <si>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</si>
  <si>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</si>
  <si>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</si>
  <si>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</si>
  <si>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</si>
  <si>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</si>
  <si>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</si>
  <si>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</si>
  <si>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</si>
  <si>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</si>
  <si>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</si>
  <si>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</si>
  <si>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</si>
  <si>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</si>
  <si>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</si>
  <si>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</si>
  <si>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</si>
  <si>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</si>
  <si>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</si>
  <si>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</si>
  <si>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</si>
  <si>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</si>
  <si>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</si>
  <si>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</si>
  <si>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</si>
  <si>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</si>
  <si>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</si>
  <si>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</si>
  <si>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</si>
  <si>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</si>
  <si>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</si>
  <si>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</si>
  <si>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</si>
  <si>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</si>
  <si>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</si>
  <si>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</si>
  <si>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</si>
  <si>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</si>
  <si>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</si>
  <si>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</si>
  <si>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</si>
  <si>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</si>
  <si>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</si>
  <si>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</si>
  <si>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</si>
  <si>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</si>
  <si>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</si>
  <si>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</si>
  <si>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</si>
  <si>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</si>
  <si>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</si>
  <si>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</si>
  <si>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</si>
  <si>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</si>
  <si>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</si>
  <si>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</si>
  <si>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</si>
  <si>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</si>
  <si>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</si>
  <si>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</si>
  <si>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</si>
  <si>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</si>
  <si>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</si>
  <si>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</si>
  <si>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</si>
  <si>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</si>
  <si>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</si>
  <si>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</si>
  <si>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</si>
  <si>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</si>
  <si>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</si>
  <si>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</si>
  <si>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</si>
  <si>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</si>
  <si>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</si>
  <si>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</si>
  <si>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</si>
  <si>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</si>
  <si>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</si>
  <si>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</si>
  <si>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</si>
  <si>
    <t>PCM-20251114-00000788</t>
  </si>
  <si>
    <t>TEAM at site mkw9706 to move bah0831  //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</si>
</sst>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6" totalsRowShown="0" headerRowDxfId="15" dataDxfId="14" headerRowBorderDxfId="12" tableBorderDxfId="13">
  <autoFilter ref="A1:L1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312.77220671296527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45975.720632638891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45975.720632638891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45975.720632638891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45975.720632638891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45975.720632638891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45975.720632638891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45975.720632638891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45975.720632638891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45975.720632638891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45975.720632638891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45975.720632638891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45975.720632638891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45975.720632638891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45975.720632638891</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45975.720632638891</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45975.720632638891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45975.720632638891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45975.720632638891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45975.720632638891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45975.720632638891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45975.720632638891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45975.720632638891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45975.720632638891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45975.720632638891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45975.720632638891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45975.720632638891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45975.720632638891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45975.720632638891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45975.720632638891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45975.720632638891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45975.720632638891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45975.720632638891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45975.720632638891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45975.720632638891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45975.720632638891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45975.720632638891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45975.720632638891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45975.720632638891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45975.720632638891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45975.720632638891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45975.720632638891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45975.720632638891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45975.720632638891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45975.720632638891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45975.720632638891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45975.720632638891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45975.720632638891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45975.720632638891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45975.720632638891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45975.720632638891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45975.720632638891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45975.720632638891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45975.720632638891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45975.720632638891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45975.720632638891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45975.720632638891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45975.720632638891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45975.720632638891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45975.720632638891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45975.720632638891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45975.720632638891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45975.720632638891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45975.720632638891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45975.720632638891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45975.720632638891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45975.720632638891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45975.720632638891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45975.720632638891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45975.720632638891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45975.720632638891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45975.720632638891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45975.720632638891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45975.720632638891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45975.720632638891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45975.720632638891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45975.720632638891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45975.720632638891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45975.720632638891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45975.720632638891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45975.720632638891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45975.720632638891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45975.720632638891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45975.720632638891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45975.720632638891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45975.720632638891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45975.720632638891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45975.720632638891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45975.720632638891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45975.720632638891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45975.720632638891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45975.720632638891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45975.720632638891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45975.720632638891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45975.720632638891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45975.720632638891</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150.72079467592994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1.1143479166712495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2.4382638890529051E-2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45975.720632638891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45975.720632638891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45975.720632638891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45975.720632638891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45975.720632638891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45975.720632638891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45975.720632638891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45975.720632638891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45975.720632638891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45975.720632638891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45975.720632638891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45975.720632638891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45975.720632638891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45975.720632638891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45975.720632638891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45975.720632638891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45975.720632638891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45975.720632638891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45975.720632638891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45975.720632638891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45975.720632638891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45975.720632638891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45975.720632638891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45975.720632638891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45975.720632638891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45975.720632638891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45975.720632638891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45975.720632638891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45975.720632638891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45975.720632638891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45975.720632638891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45975.720632638891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45975.720632638891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45975.720632638891</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4.2287731484975666E-2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45975.720632638891</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45975.720632638891</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45975.720632638891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45975.720632638891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45975.720632638891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45975.720632638891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45975.720632638891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45975.720632638891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45975.720632638891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45975.720632638891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45975.720632638891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45975.720632638891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45975.720632638891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45975.720632638891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45975.720632638891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45975.720632638891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45975.720632638891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45975.720632638891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45975.720632638891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45975.720632638891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45975.720632638891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45975.720632638891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45975.720632638891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45975.720632638891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45975.720632638891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45975.720632638891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45975.720632638891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45975.720632638891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45975.720632638891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45975.720632638891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45975.720632638891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45975.720632638891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45975.720632638891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45975.720632638891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45975.720632638891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45975.720632638891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45975.720632638891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45975.720632638891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45975.720632638891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45975.720632638891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45975.720632638891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45975.720632638891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45975.720632638891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45975.720632638891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45975.720632638891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45975.720632638891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45975.720632638891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45975.720632638891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45975.720632638891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45975.720632638891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45975.720632638891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45975.720632638891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45975.720632638891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45975.720632638891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45975.720632638891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45975.720632638891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45975.720632638891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45975.720632638891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45975.720632638891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45975.720632638891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45975.720632638891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45975.720632638891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45975.720632638891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45975.720632638891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45975.720632638891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45975.720632638891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45975.720632638891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45975.720632638891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45975.720632638891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45975.720632638891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45975.720632638891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45975.720632638891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45975.720632638891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45975.720632638891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45975.720632638891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45975.720632638891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45975.720632638891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45975.720632638891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45975.720632638891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45975.720632638891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45975.720632638891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45975.720632638891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45975.720632638891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45975.720632638891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45975.720632638891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45975.720632638891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45975.720632638891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45975.720632638891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45975.720632638891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45975.720632638891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45975.720632638891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45975.720632638891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45975.720632638891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45975.720632638891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45975.720632638891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45975.720632638891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45975.720632638891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45975.720632638891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45975.720632638891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45975.720632638891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45975.720632638891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45975.720632638891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45975.720632638891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45975.720632638891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45975.720632638891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45975.720632638891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45975.720632638891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45975.720632638891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45975.720632638891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45975.720632638891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45975.720632638891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45975.720632638891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45975.720632638891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45975.720632638891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45975.720632638891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45975.720632638891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45975.720632638891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45975.720632638891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45975.720632638891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45975.720632638891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45975.720632638891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45975.720632638891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45975.720632638891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45975.720632638891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45975.720632638891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45975.720632638891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45975.720632638891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45975.720632638891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45975.720632638891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45975.720632638891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45975.720632638891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45975.720632638891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45975.720632638891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45975.720632638891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45975.720632638891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45975.720632638891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45975.720632638891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45975.720632638891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45975.720632638891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45975.720632638891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45975.720632638891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45975.720632638891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45975.720632638891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45975.720632638891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45975.720632638891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45975.720632638891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45975.720632638891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45975.720632638891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45975.720632638891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45975.720632638891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45975.720632638891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45975.720632638891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45975.720632638891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45975.720632638891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45975.720632638891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45975.720632638891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45975.720632638891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45975.720632638891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45975.720632638891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45975.720632638891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45975.720632638891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45975.720632638891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45975.720632638891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45975.720632638891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45975.720632638891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45975.720632638891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45975.720632638891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45975.720632638891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45975.720632638891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45975.720632638891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45975.720632638891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45975.720632638891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45975.720632638891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45975.720632638891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45975.720632638891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45975.720632638891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45975.720632638891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45975.720632638891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45975.720632638891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45975.720632638891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45975.720632638891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45975.720632638891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45975.720632638891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45975.720632638891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45975.720632638891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45975.720632638891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45975.720632638891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45975.720632638891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45975.720632638891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45975.720632638891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45975.720632638891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45975.720632638891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45975.720632638891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45975.720632638891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45975.720632638891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45975.720632638891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45975.720632638891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45975.720632638891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45975.720632638891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45975.720632638891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45975.720632638891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45975.720632638891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45975.720632638891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45975.720632638891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45975.720632638891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45975.720632638891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45975.720632638891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45975.720632638891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45975.720632638891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45975.720632638891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45975.720632638891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45975.720632638891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45975.720632638891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45975.720632638891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45975.720632638891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45975.720632638891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45975.720632638891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45975.720632638891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45975.720632638891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45975.720632638891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45975.720632638891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45975.720632638891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45975.720632638891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45975.720632638891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45975.720632638891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45975.720632638891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45975.720632638891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45975.720632638891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45975.720632638891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45975.720632638891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45975.720632638891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45975.720632638891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45975.720632638891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45975.720632638891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45975.720632638891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45975.720632638891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45975.720632638891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45975.720632638891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45975.720632638891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45975.720632638891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45975.720632638891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45975.720632638891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45975.720632638891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45975.720632638891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45975.720632638891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45975.720632638891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45975.720632638891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45975.720632638891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45975.720632638891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45975.720632638891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45975.720632638891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45975.720632638891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45975.720632638891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45975.720632638891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45975.720632638891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45975.720632638891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45975.720632638891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45975.720632638891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45975.720632638891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45975.720632638891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45975.720632638891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45975.720632638891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45975.720632638891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45975.720632638891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45975.720632638891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45975.720632638891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45975.720632638891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45975.720632638891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45975.720632638891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45975.720632638891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45975.720632638891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45975.720632638891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45975.720632638891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45975.720632638891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45975.720632638891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45975.720632638891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45975.720632638891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45975.720632638891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45975.720632638891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45975.720632638891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45975.720632638891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45975.720632638891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45975.720632638891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45975.720632638891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45975.720632638891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45975.720632638891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45975.720632638891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45975.720632638891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45975.720632638891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45975.720632638891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45975.720632638891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45975.720632638891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45975.720632638891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45975.720632638891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45975.720632638891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45975.720632638891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45975.720632638891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45975.720632638891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45975.720632638891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45975.720632638891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45975.720632638891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45975.720632638891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45975.720632638891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45975.720632638891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45975.720632638891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45975.720632638891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45975.720632638891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45975.720632638891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45975.720632638891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45975.720632638891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45975.720632638891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45975.720632638891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45975.720632638891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45975.720632638891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45975.720632638891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45975.720632638891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45975.720632638891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45975.720632638891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45975.720632638891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45975.720632638891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45975.720632638891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45975.720632638891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45975.720632638891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45975.720632638891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45975.720632638891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45975.720632638891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45975.720632638891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45975.720632638891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45975.720632638891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45975.720632638891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45975.720632638891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45975.720632638891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45975.720632638891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45975.720632638891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45975.720632638891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45975.720632638891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45975.720632638891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45975.720632638891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45975.720632638891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45975.720632638891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45975.720632638891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45975.720632638891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45975.720632638891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45975.720632638891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45975.720632638891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45975.720632638891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45975.720632638891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45975.720632638891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45975.720632638891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45975.720632638891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45975.720632638891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45975.720632638891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45975.720632638891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45975.720632638891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45975.720632638891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45975.720632638891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45975.720632638891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45975.720632638891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45975.720632638891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45975.720632638891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45975.720632638891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45975.720632638891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45975.720632638891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45975.720632638891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45975.720632638891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45975.720632638891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45975.720632638891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45975.720632638891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45975.720632638891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45975.720632638891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45975.720632638891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45975.720632638891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45975.720632638891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45975.720632638891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45975.720632638891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45975.720632638891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45975.720632638891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45975.720632638891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45975.720632638891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45975.720632638891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45975.720632638891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45975.720632638891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45975.720632638891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45975.720632638891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45975.720632638891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45975.720632638891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45975.720632638891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45975.720632638891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45975.720632638891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45975.720632638891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45975.720632638891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45975.720632638891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45975.720632638891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45975.720632638891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45975.720632638891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45975.720632638891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45975.720632638891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45975.720632638891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45975.720632638891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45975.720632638891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45975.720632638891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45975.720632638891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45975.720632638891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45975.720632638891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45975.720632638891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45975.720632638891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45975.720632638891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45975.720632638891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45975.720632638891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45975.720632638891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45975.720632638891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45975.720632638891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45975.720632638891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45975.720632638891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45975.720632638891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45975.720632638891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45975.720632638891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45975.720632638891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45975.720632638891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45975.720632638891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45975.720632638891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45975.720632638891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45975.720632638891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45975.720632638891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45975.720632638891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45975.720632638891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45975.720632638891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45975.720632638891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45975.720632638891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45975.720632638891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45975.720632638891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45975.720632638891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45975.720632638891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45975.720632638891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45975.720632638891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45975.720632638891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45975.720632638891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45975.720632638891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45975.720632638891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45975.720632638891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45975.720632638891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45975.720632638891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45975.720632638891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45975.720632638891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45975.720632638891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45975.720632638891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45975.720632638891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45975.720632638891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45975.720632638891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45975.720632638891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45975.720632638891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45975.720632638891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45975.720632638891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45975.720632638891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45975.720632638891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45975.720632638891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45975.720632638891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45975.720632638891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45975.720632638891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45975.720632638891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45975.720632638891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45975.720632638891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45975.720632638891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45975.720632638891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45975.720632638891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45975.720632638891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45975.720632638891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45975.720632638891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45975.720632638891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45975.720632638891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45975.720632638891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45975.720632638891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45975.720632638891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45975.720632638891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45975.720632638891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45975.720632638891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45975.720632638891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45975.720632638891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45975.720632638891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45975.720632638891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45975.720632638891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45975.720632638891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45975.720632638891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45975.720632638891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45975.720632638891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45975.720632638891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45975.720632638891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45975.720632638891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45975.720632638891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45975.720632638891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45975.720632638891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45975.720632638891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45975.720632638891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45975.720632638891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45975.720632638891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45975.720632638891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45975.720632638891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45975.720632638891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45975.720632638891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45975.720632638891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45975.720632638891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45975.720632638891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45975.720632638891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45975.720632638891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45975.720632638891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45975.720632638891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45975.720632638891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45975.720632638891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45975.720632638891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45975.720632638891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45975.720632638891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45975.720632638891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45975.720632638891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45975.720632638891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45975.720632638891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45975.720632638891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45975.720632638891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45975.720632638891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45975.720632638891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45975.720632638891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45975.720632638891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45975.720632638891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45975.720632638891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45975.720632638891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45975.720632638891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45975.720632638891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45975.720632638891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45975.720632638891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45975.720632638891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45975.720632638891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45975.720632638891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45975.720632638891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45975.720632638891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45975.720632638891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45975.720632638891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45975.720632638891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45975.720632638891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45975.720632638891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45975.720632638891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45975.720632638891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45975.720632638891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45975.720632638891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45975.720632638891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45975.720632638891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45975.720632638891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45975.720632638891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45975.720632638891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45975.720632638891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45975.720632638891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45975.720632638891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45975.720632638891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45975.720632638891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45975.720632638891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45975.720632638891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45975.720632638891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45975.720632638891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45975.720632638891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45975.720632638891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45975.720632638891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45975.720632638891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45975.720632638891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45975.720632638891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45975.720632638891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45975.720632638891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45975.720632638891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45975.720632638891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45975.720632638891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45975.720632638891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45975.720632638891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45975.720632638891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45975.720632638891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45975.720632638891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45975.720632638891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45975.720632638891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45975.720632638891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45975.720632638891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45975.720632638891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45975.720632638891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45975.720632638891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45975.720632638891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45975.720632638891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45975.720632638891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45975.720632638891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45975.720632638891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45975.720632638891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45975.720632638891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45975.720632638891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45975.720632638891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45975.720632638891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45975.720632638891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45975.720632638891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45975.720632638891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45975.720632638891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45975.720632638891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45975.720632638891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45975.720632638891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45975.720632638891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45975.720632638891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45975.720632638891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45975.720632638891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45975.720632638891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45975.720632638891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45975.720632638891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45975.720632638891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45975.720632638891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45975.720632638891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45975.720632638891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45975.720632638891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45975.720632638891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45975.720632638891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45975.720632638891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45975.720632638891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45975.720632638891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45975.720632638891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45975.720632638891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45975.720632638891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45975.720632638891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45975.720632638891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45975.720632638891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45975.720632638891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45975.720632638891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45975.720632638891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45975.720632638891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45975.720632638891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45975.720632638891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45975.720632638891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45975.720632638891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45975.720632638891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45975.720632638891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45975.720632638891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45975.720632638891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45975.720632638891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45975.720632638891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45975.720632638891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45975.720632638891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45975.720632638891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45975.720632638891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45975.720632638891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45975.720632638891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45975.720632638891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45975.720632638891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45975.720632638891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45975.720632638891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45975.720632638891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45975.720632638891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45975.720632638891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45975.720632638891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45975.720632638891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45975.720632638891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45975.720632638891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45975.720632638891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45975.720632638891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45975.720632638891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45975.720632638891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45975.720632638891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45975.720632638891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45975.720632638891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45975.720632638891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45975.720632638891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45975.720632638891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45975.720632638891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45975.720632638891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45975.720632638891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45975.720632638891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45975.720632638891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45975.720632638891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45975.720632638891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45975.720632638891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45975.720632638891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45975.720632638891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45975.720632638891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45975.720632638891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45975.720632638891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45975.720632638891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45975.720632638891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45975.720632638891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45975.720632638891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45975.720632638891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45975.720632638891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45975.720632638891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45975.720632638891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45975.720632638891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45975.720632638891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45975.720632638891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45975.720632638891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45975.720632638891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45975.720632638891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45975.720632638891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45975.720632638891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45975.720632638891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45975.720632638891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45975.720632638891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45975.720632638891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45975.720632638891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45975.720632638891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45975.720632638891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45975.720632638891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45975.720632638891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45975.720632638891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45975.720632638891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45975.720632638891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45975.720632638891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45975.720632638891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45975.720632638891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45975.720632638891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45975.720632638891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45975.720632638891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45975.720632638891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45975.720632638891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45975.720632638891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45975.720632638891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45975.720632638891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45975.720632638891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45975.720632638891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45975.720632638891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45975.720632638891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45975.720632638891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45975.720632638891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45975.720632638891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45975.720632638891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45975.720632638891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45975.720632638891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45975.720632638891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45975.720632638891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45975.720632638891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45975.720632638891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45975.720632638891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45975.720632638891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45975.720632638891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45975.720632638891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45975.720632638891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45975.720632638891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45975.720632638891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45975.720632638891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45975.720632638891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45975.720632638891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45975.720632638891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45975.720632638891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45975.720632638891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45975.720632638891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45975.720632638891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45975.720632638891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45975.720632638891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45975.720632638891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45975.720632638891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45975.720632638891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45975.720632638891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45975.720632638891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45975.720632638891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45975.720632638891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45975.720632638891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45975.720632638891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45975.720632638891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45975.720632638891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45975.720632638891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45975.720632638891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45975.720632638891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45975.720632638891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45975.720632638891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45975.720632638891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45975.720632638891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45975.720632638891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45975.720632638891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45975.720632638891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45975.720632638891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45975.720632638891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45975.720632638891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45975.720632638891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45975.720632638891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45975.720632638891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45975.720632638891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45975.720632638891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45975.720632638891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45975.720632638891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45975.720632638891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45975.720632638891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45975.720632638891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45975.720632638891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45975.720632638891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45975.720632638891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45975.720632638891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45975.720632638891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45975.720632638891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45975.720632638891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45975.720632638891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45975.720632638891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45975.720632638891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45975.720632638891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45975.720632638891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45975.720632638891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45975.720632638891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45975.720632638891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45975.720632638891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45975.720632638891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45975.720632638891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45975.720632638891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45975.720632638891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45975.720632638891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45975.720632638891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45975.720632638891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45975.720632638891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45975.720632638891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45975.720632638891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45975.720632638891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45975.720632638891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45975.720632638891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45975.720632638891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45975.720632638891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45975.720632638891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45975.720632638891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45975.720632638891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45975.720632638891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45975.720632638891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45975.720632638891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45975.720632638891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45975.720632638891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45975.720632638891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45975.720632638891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45975.720632638891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45975.720632638891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45975.720632638891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45975.720632638891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45975.720632638891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45975.720632638891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45975.720632638891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45975.720632638891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45975.720632638891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45975.720632638891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45975.720632638891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45975.720632638891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45975.720632638891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45975.720632638891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45975.720632638891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45975.720632638891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45975.720632638891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45975.720632638891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45975.720632638891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45975.720632638891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45975.720632638891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45975.720632638891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45975.720632638891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45975.720632638891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45975.720632638891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45975.720632638891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45975.720632638891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45975.720632638891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45975.720632638891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45975.720632638891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45975.720632638891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45975.720632638891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45975.720632638891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45975.720632638891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45975.720632638891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45975.720632638891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45975.720632638891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45975.720632638891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45975.720632638891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45975.720632638891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45975.720632638891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45975.720632638891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45975.720632638891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45975.720632638891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45975.720632638891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45975.720632638891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45975.720632638891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45975.720632638891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45975.720632638891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45975.720632638891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45975.720632638891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45975.720632638891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45975.720632638891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45975.720632638891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45975.720632638891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45975.720632638891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45975.720632638891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45975.720632638891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45975.720632638891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45975.720632638891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45975.720632638891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45975.720632638891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45975.720632638891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45975.720632638891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45975.720632638891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45975.720632638891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45975.720632638891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45975.720632638891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45975.720632638891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45975.720632638891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45975.720632638891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45975.720632638891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45975.720632638891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45975.720632638891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45975.720632638891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45975.720632638891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45975.720632638891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45975.720632638891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45975.720632638891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45975.720632638891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45975.720632638891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45975.720632638891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45975.720632638891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45975.720632638891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45975.720632638891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45975.720632638891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45975.720632638891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45975.720632638891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45975.720632638891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45975.720632638891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45975.720632638891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45975.720632638891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45975.720632638891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45975.720632638891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45975.720632638891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45975.720632638891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45975.720632638891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45975.720632638891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45975.720632638891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45975.720632638891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45975.720632638891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45975.720632638891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45975.720632638891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45975.720632638891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45975.720632638891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45975.720632638891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45975.720632638891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45975.720632638891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45975.720632638891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45975.720632638891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45975.720632638891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45975.720632638891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45975.720632638891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45975.720632638891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45975.720632638891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45975.720632638891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45975.720632638891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45975.720632638891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45975.720632638891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45975.720632638891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45975.720632638891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45975.720632638891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45975.720632638891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45975.720632638891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45975.720632638891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45975.720632638891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45975.720632638891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45975.720632638891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45975.720632638891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45975.720632638891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45975.720632638891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45975.720632638891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45975.720632638891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45975.720632638891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45975.720632638891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45975.720632638891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45975.720632638891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45975.720632638891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45975.720632638891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45975.720632638891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45975.720632638891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45975.720632638891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45975.720632638891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45975.720632638891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45975.720632638891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45975.720632638891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45975.720632638891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45975.720632638891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45975.720632638891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45975.720632638891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45975.720632638891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45975.720632638891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45975.720632638891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45975.720632638891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45975.720632638891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45975.720632638891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45975.720632638891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45975.720632638891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45975.720632638891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45975.720632638891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45975.720632638891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45975.720632638891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45975.720632638891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45975.720632638891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45975.720632638891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45975.720632638891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45975.720632638891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45975.720632638891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45975.720632638891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45975.720632638891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45975.720632638891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45975.720632638891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45975.720632638891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45975.720632638891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45975.720632638891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45975.720632638891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45975.720632638891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45975.720632638891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45975.720632638891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45975.720632638891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45975.720632638891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45975.720632638891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45975.720632638891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45975.720632638891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45975.720632638891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45975.720632638891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45975.720632638891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45975.720632638891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45975.720632638891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45975.720632638891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45975.720632638891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45975.720632638891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45975.720632638891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45975.720632638891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45975.720632638891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45975.720632638891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45975.720632638891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45975.720632638891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45975.720632638891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45975.720632638891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45975.720632638891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45975.720632638891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45975.720632638891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45975.720632638891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45975.720632638891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45975.720632638891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45975.720632638891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45975.720632638891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45975.720632638891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45975.720632638891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45975.720632638891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45975.720632638891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45975.720632638891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45975.720632638891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45975.720632638891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45975.720632638891</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272.23991504629521</v>
      </c>
      <c r="H2" s="96">
        <v>45703.474768518521</v>
      </c>
      <c r="I2" s="96" t="str">
        <f>IFERROR(VLOOKUP(D2,DB!A:F,6,0),"")</f>
        <v>SCECO</v>
      </c>
      <c r="J2" s="96" t="str">
        <f>IFERROR(VLOOKUP(D2,DB!A:G,7,0),"")</f>
        <v>Dead</v>
      </c>
      <c r="K2" s="98" t="s">
        <v>39115</v>
      </c>
      <c r="L2" s="92" t="str">
        <f>IFERROR(VLOOKUP(D2,DB!A:I,9,0),"")</f>
        <v>Latis</v>
      </c>
    </row>
    <row r="3" spans="1:16" ht="15" customHeight="1">
      <c r="A3" s="135"/>
      <c r="B3" s="135" t="str">
        <f>IFERROR(VLOOKUP(D3,DB!A:K,11,0),"")</f>
        <v/>
      </c>
      <c r="C3" s="94"/>
      <c r="D3" s="92"/>
      <c r="E3" s="95"/>
      <c r="F3" s="96"/>
      <c r="G3" s="97">
        <f ca="1">IFERROR(NOW()-F3,"")</f>
        <v>45975.720632638891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45975.720632638891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45975.720632638891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45975.720632638891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45975.720632638891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45975.720632638891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45975.720632638891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45975.720632638891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45975.720632638891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45975.720632638891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45975.720632638891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45975.720632638891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45975.720632638891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45975.720632638891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45975.720632638891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45975.720632638891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45975.720632638891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45975.720632638891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45975.720632638891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45975.720632638891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45975.720632638891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45975.720632638891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45975.720632638891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45975.720632638891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45975.720632638891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45975.720632638891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45975.720632638891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45975.720632638891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45975.720632638891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45975.720632638891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45975.720632638891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45975.720632638891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45975.720632638891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45975.720632638891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45975.720632638891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45975.720632638891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45975.720632638891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45975.720632638891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45975.720632638891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45975.720632638891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45975.720632638891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45975.720632638891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45975.720632638891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45975.720632638891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45975.720632638891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45975.720632638891</v>
      </c>
      <c r="H48" s="96"/>
      <c r="I48" s="135" t="str">
        <f>IFERROR(VLOOKUP(D48,DB!A:F,6,0),"")</f>
        <v/>
      </c>
      <c r="J48" s="135" t="str">
        <f>IFERROR(VLOOKUP(D48,DB!A:G,7,0),"")</f>
        <v/>
      </c>
      <c r="K48" s="98"/>
      <c r="L48" s="92"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83.888572453703091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49.531755324074766</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27.059521527778998</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34999</v>
      </c>
      <c r="E6" s="124" t="s">
        <v>39021</v>
      </c>
      <c r="F6" s="156">
        <v>45975.640729166669</v>
      </c>
      <c r="G6" s="126">
        <f t="shared" ref="G6:G59" ca="1" si="2">IFERROR(NOW()-F6,"")</f>
        <v>7.9903472222213168E-2</v>
      </c>
      <c r="H6" s="125">
        <v>45975.629351851851</v>
      </c>
      <c r="I6" s="124" t="str">
        <f>IFERROR(VLOOKUP(D6,DB!A:F,6,0),"")</f>
        <v>SCECO</v>
      </c>
      <c r="J6" s="124" t="str">
        <f>IFERROR(VLOOKUP(D6,DB!A:G,7,0),"")</f>
        <v>Vandalized</v>
      </c>
      <c r="K6" s="124" t="s">
        <v>39125</v>
      </c>
      <c r="L6" s="124" t="str">
        <f>IFERROR(VLOOKUP(D6,DB!A:I,9,0),"")</f>
        <v>Latis</v>
      </c>
    </row>
    <row r="7" spans="1:13">
      <c r="A7" s="124" t="s">
        <v>39126</v>
      </c>
      <c r="B7" s="124" t="str">
        <f>IFERROR(VLOOKUP(D7,DB!A:K,11,0),"")</f>
        <v>R5</v>
      </c>
      <c r="C7" s="124">
        <v>1</v>
      </c>
      <c r="D7" s="124" t="s">
        <v>34351</v>
      </c>
      <c r="E7" s="124" t="s">
        <v>39021</v>
      </c>
      <c r="F7" s="156">
        <v>45975.663761574076</v>
      </c>
      <c r="G7" s="126">
        <f t="shared" ca="1" si="2"/>
        <v>5.6871064814913552E-2</v>
      </c>
      <c r="H7" s="125">
        <v>45975.658229166664</v>
      </c>
      <c r="I7" s="124" t="str">
        <f>IFERROR(VLOOKUP(D7,DB!A:F,6,0),"")</f>
        <v>SCECO</v>
      </c>
      <c r="J7" s="124" t="str">
        <f>IFERROR(VLOOKUP(D7,DB!A:G,7,0),"")</f>
        <v>Vandalized</v>
      </c>
      <c r="K7" s="124" t="s">
        <v>39125</v>
      </c>
      <c r="L7" s="124" t="str">
        <f>IFERROR(VLOOKUP(D7,DB!A:I,9,0),"")</f>
        <v>Latis</v>
      </c>
    </row>
    <row r="8" spans="1:13">
      <c r="A8" s="124"/>
      <c r="B8" s="124" t="str">
        <f>IFERROR(VLOOKUP(D8,DB!A:K,11,0),"")</f>
        <v/>
      </c>
      <c r="C8" s="124"/>
      <c r="D8"/>
      <c r="E8" s="124"/>
      <c r="F8" s="124"/>
      <c r="G8" s="126">
        <f t="shared" ca="1" si="2"/>
        <v>45975.720632638891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45975.720632638891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45975.720632638891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45975.720632638891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45975.720632638891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45975.720632638891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45975.720632638891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45975.720632638891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45975.720632638891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45975.720632638891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45975.720632638891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45975.720632638891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45975.720632638891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45975.720632638891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45975.720632638891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45975.720632638891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45975.720632638891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45975.720632638891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45975.720632638891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45975.720632638891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45975.720632638891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45975.720632638891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45975.720632638891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45975.720632638891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45975.720632638891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45975.720632638891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45975.720632638891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45975.720632638891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45975.720632638891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45975.720632638891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45975.720632638891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45975.720632638891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45975.720632638891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45975.720632638891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45975.720632638891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45975.720632638891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45975.720632638891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45975.720632638891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45975.720632638891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45975.720632638891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45975.720632638891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45975.720632638891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45975.720632638891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45975.720632638891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45975.720632638891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45975.720632638891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45975.720632638891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45975.720632638891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45975.720632638891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45975.720632638891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45975.720632638891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45975.720632638891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45975.720632638891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45975.720632638891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45975.720632638891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45975.720632638891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45975.720632638891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45975.720632638891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45975.720632638891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45975.720632638891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45975.720632638891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45975.720632638891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45975.720632638891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45975.720632638891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45975.720632638891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45975.720632638891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45975.720632638891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45975.720632638891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45975.720632638891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45975.720632638891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45975.720632638891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45975.720632638891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45975.720632638891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45975.720632638891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45975.720632638891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45975.720632638891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45975.720632638891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45975.720632638891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45975.720632638891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45975.720632638891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45975.720632638891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45975.720632638891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45975.720632638891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45975.720632638891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45975.720632638891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45975.720632638891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45975.720632638891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45975.720632638891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45975.720632638891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45975.720632638891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45975.720632638891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45975.720632638891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45975.720632638891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45975.720632638891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45975.720632638891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45975.720632638891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45975.720632638891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45975.720632638891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45975.720632638891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45975.720632638891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45975.720632638891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45975.720632638891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45975.720632638891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45975.720632638891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45975.720632638891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45975.720632638891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45975.720632638891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45975.720632638891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45975.720632638891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45975.720632638891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45975.720632638891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45975.720632638891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45975.720632638891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45975.720632638891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45975.720632638891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45975.720632638891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45975.720632638891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45975.720632638891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45975.720632638891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45975.720632638891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45975.720632638891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45975.720632638891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45975.720632638891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45975.720632638891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45975.720632638891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45975.720632638891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45975.720632638891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45975.720632638891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45975.720632638891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45975.720632638891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45975.720632638891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45975.720632638891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45975.720632638891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45975.720632638891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45975.720632638891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45975.720632638891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45975.720632638891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45975.720632638891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45975.720632638891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45975.720632638891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45975.720632638891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45975.720632638891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45975.720632638891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45975.720632638891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45975.720632638891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45975.720632638891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45975.720632638891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45975.720632638891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45975.720632638891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45975.720632638891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45975.720632638891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45975.720632638891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45975.720632638891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45975.720632638891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45975.720632638891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45975.720632638891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45975.720632638891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45975.720632638891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45975.720632638891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45975.720632638891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45975.720632638891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45975.720632638891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45975.720632638891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45975.720632638891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45975.720632638891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45975.720632638891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45975.720632638891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45975.720632638891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45975.720632638891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45975.720632638891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45975.720632638891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45975.720632638891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45975.720632638891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45975.720632638891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45975.720632638891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45975.720632638891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45975.720632638891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45975.720632638891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45975.720632638891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45975.720632638891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45975.720632638891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45975.720632638891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45975.720632638891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45975.720632638891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45975.720632638891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45975.720632638891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45975.720632638891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45975.720632638891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45975.720632638891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45975.720632638891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45975.720632638891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45975.720632638891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45975.720632638891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45975.720632638891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45975.720632638891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45975.720632638891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45975.720632638891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45975.720632638891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45975.720632638891</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3</v>
      </c>
      <c r="D2" s="141" t="s">
        <v>34828</v>
      </c>
      <c r="E2" s="124" t="s">
        <v>39021</v>
      </c>
      <c r="F2" s="143">
        <v>45975.624467592592</v>
      </c>
      <c r="G2" s="105">
        <f t="shared" ref="G2:G28" ca="1" si="0">IFERROR(NOW()-F2,"-")</f>
        <v>9.6165046299574897E-2</v>
      </c>
      <c r="H2" s="143">
        <v>45975.614120370374</v>
      </c>
      <c r="I2" s="141" t="str">
        <f>IFERROR(VLOOKUP(D2,DB!A:F,6,0),"")</f>
        <v>Generator-SG</v>
      </c>
      <c r="J2" s="141" t="str">
        <f>IFERROR(VLOOKUP(D2,DB!A:G,7,0),"")</f>
        <v>Vandalized</v>
      </c>
      <c r="K2" s="144" t="s">
        <v>39128</v>
      </c>
      <c r="L2" s="145" t="str">
        <f>IFERROR(VLOOKUP(D2,DB!A:I,9,0),"")</f>
        <v>Latis</v>
      </c>
    </row>
    <row r="3" spans="1:16382" ht="31.5" customHeight="1">
      <c r="A3" s="140"/>
      <c r="B3" s="141" t="str">
        <f>IFERROR(VLOOKUP(D3,DB!A:K,11,0),"")</f>
        <v/>
      </c>
      <c r="C3" s="142"/>
      <c r="D3" s="141"/>
      <c r="E3" s="124"/>
      <c r="F3" s="143"/>
      <c r="G3" s="105">
        <f t="shared" ca="1" si="0"/>
        <v>45975.720632638891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45975.720632638891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45975.720632638891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45975.720632638891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45975.720632638891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45975.720632638891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45975.720632638891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45975.720632638891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45975.720632638891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45975.720632638891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45975.720632638891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45975.720632638891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45975.720632638891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45975.720632638891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45975.720632638891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45975.720632638891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45975.720632638891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45975.720632638891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45975.720632638891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45975.720632638891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45975.720632638891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45975.720632638891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45975.720632638891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45975.720632638891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45975.720632638891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45975.720632638891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ref="G29:G92" ca="1" si="1">IFERROR(NOW()-F29,"-")</f>
        <v>45975.720632638891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45975.720632638891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45975.720632638891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45975.720632638891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45975.720632638891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45975.720632638891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45975.720632638891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45975.720632638891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45975.720632638891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45975.720632638891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45975.720632638891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45975.720632638891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45975.720632638891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45975.720632638891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45975.720632638891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45975.720632638891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45975.720632638891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45975.720632638891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45975.720632638891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45975.720632638891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45975.720632638891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45975.720632638891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45975.720632638891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45975.720632638891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45975.720632638891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45975.720632638891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45975.720632638891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45975.720632638891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45975.720632638891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45975.720632638891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45975.720632638891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45975.720632638891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45975.720632638891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45975.720632638891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45975.720632638891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45975.720632638891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45975.720632638891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45975.720632638891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45975.720632638891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45975.720632638891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45975.720632638891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45975.720632638891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45975.720632638891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45975.720632638891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45975.720632638891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45975.720632638891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45975.720632638891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45975.720632638891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45975.720632638891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45975.720632638891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45975.720632638891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45975.720632638891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45975.720632638891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45975.720632638891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45975.720632638891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45975.720632638891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45975.720632638891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45975.720632638891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45975.720632638891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45975.720632638891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45975.720632638891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45975.720632638891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45975.720632638891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45975.720632638891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ref="G93:G126" ca="1" si="2">IFERROR(NOW()-F93,"-")</f>
        <v>45975.720632638891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45975.720632638891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45975.720632638891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45975.720632638891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45975.720632638891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45975.720632638891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45975.720632638891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45975.720632638891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45975.720632638891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45975.720632638891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45975.720632638891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45975.720632638891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45975.720632638891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45975.720632638891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45975.720632638891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45975.720632638891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45975.720632638891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45975.720632638891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45975.720632638891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45975.720632638891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45975.720632638891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45975.720632638891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45975.720632638891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45975.720632638891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45975.720632638891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45975.720632638891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45975.720632638891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45975.720632638891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45975.720632638891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45975.720632638891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45975.720632638891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45975.720632638891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45975.720632638891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45975.720632638891</v>
      </c>
      <c r="H126" s="143"/>
      <c r="I126" s="141" t="str">
        <f>IFERROR(VLOOKUP(D126,DB!A:F,6,0),"")</f>
        <v/>
      </c>
      <c r="J126" s="141" t="str">
        <f>IFERROR(VLOOKUP(D126,DB!A:G,7,0),"")</f>
        <v/>
      </c>
      <c r="K126" s="144"/>
      <c r="L126" s="145" t="str">
        <f>IFERROR(VLOOKUP(D126,DB!A:I,9,0),"")</f>
        <v/>
      </c>
    </row>
  </sheetData>
  <dataValidations count="2">
    <dataValidation allowBlank="1" showInputMessage="1" showErrorMessage="1" sqref="E1" xr:uid="{9E1BC488-8814-4F8A-8DBE-742B3278AB71}"/>
    <dataValidation type="list" allowBlank="1" showInputMessage="1" showErrorMessage="1" sqref="E2:E1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2025-11-14T14:17:52Z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