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83" documentId="120_S{2AC9BD13-BADA-5192-A53E-5A8FF88502F6}" xr6:coauthVersionLast="47" xr6:coauthVersionMax="47" xr10:uidLastSave="{957771E8-BD0E-4E59-B55C-E5D1785D9D90}"/>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12" i="4"/>
  <c r="B3" i="4"/>
  <c r="G5" i="4"/>
  <c r="I5" i="4"/>
  <c r="J5" i="4"/>
  <c r="L3" i="4"/>
  <c r="L4" i="4"/>
  <c r="L5" i="4"/>
  <c r="L6" i="4"/>
  <c r="L7" i="4"/>
  <c r="B7"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<sst xmlns="http://schemas.openxmlformats.org/spreadsheetml/2006/main" count="181591" uniqueCount="39210">
  <si>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</si>
  <si>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</si>
  <si>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</si>
  <si>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</si>
  <si>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</si>
  <si>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</si>
  <si>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</si>
  <si>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</si>
  <si>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</si>
  <si>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</si>
  <si>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</si>
  <si>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</si>
  <si>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</si>
  <si>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</si>
  <si>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</si>
  <si>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</si>
  <si>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</si>
  <si>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</si>
  <si>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</si>
  <si>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</si>
  <si>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</si>
  <si>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</si>
  <si>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</si>
  <si>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</si>
  <si>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</si>
  <si>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</si>
  <si>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</si>
  <si>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</si>
  <si>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</si>
  <si>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</si>
  <si>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</si>
  <si>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</si>
  <si>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</si>
  <si>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</si>
  <si>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</si>
  <si>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</si>
  <si>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</si>
  <si>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</si>
  <si>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</si>
  <si>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</si>
  <si>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</si>
  <si>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</si>
  <si>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</si>
  <si>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</si>
  <si>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</si>
  <si>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</si>
  <si>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</si>
  <si>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</si>
  <si>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</si>
  <si>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</si>
  <si>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</si>
  <si>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</si>
  <si>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</si>
  <si>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</si>
  <si>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</si>
  <si>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</si>
  <si>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</si>
  <si>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</si>
  <si>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</si>
  <si>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</si>
  <si>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</si>
  <si>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</si>
  <si>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</si>
  <si>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</si>
  <si>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</si>
  <si>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</si>
  <si>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</si>
  <si>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</si>
  <si>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</si>
  <si>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</si>
  <si>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</si>
  <si>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</si>
  <si>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</si>
  <si>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</si>
  <si>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</si>
  <si>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</si>
  <si>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</si>
  <si>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</si>
  <si>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</si>
  <si>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</si>
  <si>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</si>
  <si>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</si>
  <si>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</si>
  <si>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</si>
  <si>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</si>
  <si>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</si>
  <si>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</si>
  <si>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</si>
  <si>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</si>
  <si>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</si>
  <si>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</si>
  <si>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</si>
  <si>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</si>
  <si>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</si>
  <si>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</si>
  <si>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</si>
  <si>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</si>
  <si>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</si>
  <si>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</si>
  <si>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</si>
  <si>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</si>
  <si>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</si>
  <si>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</si>
  <si>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</si>
  <si>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</si>
  <si>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</si>
  <si>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</si>
  <si>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</si>
  <si>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</si>
  <si>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</si>
  <si>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</si>
  <si>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</si>
  <si>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</si>
  <si>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</si>
  <si>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</si>
  <si>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</si>
  <si>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</si>
  <si>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</si>
  <si>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</si>
  <si>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</si>
  <si>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</si>
  <si>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</si>
  <si>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</si>
  <si>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</si>
  <si>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</si>
  <si>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</si>
  <si>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</si>
  <si>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</si>
  <si>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</si>
  <si>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</si>
  <si>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</si>
  <si>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</si>
  <si>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</si>
  <si>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</si>
  <si>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</si>
  <si>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</si>
  <si>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</si>
  <si>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</si>
  <si>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</si>
  <si>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</si>
  <si>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</si>
  <si>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</si>
  <si>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</si>
  <si>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</si>
  <si>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</si>
  <si>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</si>
  <si>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</si>
  <si>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</si>
  <si>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</si>
  <si>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</si>
  <si>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</si>
  <si>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</si>
  <si>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</si>
  <si>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</si>
  <si>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</si>
  <si>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</si>
  <si>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</si>
  <si>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</si>
  <si>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</si>
  <si>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</si>
  <si>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</si>
  <si>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</si>
  <si>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</si>
  <si>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</si>
  <si>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</si>
  <si>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</si>
  <si>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</si>
  <si>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</si>
  <si>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</si>
  <si>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</si>
  <si>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</si>
  <si>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</si>
  <si>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</si>
  <si>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</si>
  <si>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</si>
  <si>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</si>
  <si>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</si>
  <si>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</si>
  <si>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</si>
  <si>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</si>
  <si>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</si>
  <si>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</si>
  <si>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</si>
  <si>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</si>
  <si>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</si>
  <si>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</si>
  <si>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</si>
  <si>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</si>
  <si>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</si>
  <si>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</si>
  <si>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</si>
  <si>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</si>
  <si>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</si>
  <si>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</si>
  <si>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</si>
  <si>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</si>
  <si>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</si>
  <si>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</si>
  <si>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</si>
  <si>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</si>
  <si>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</si>
  <si>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</si>
  <si>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</si>
  <si>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</si>
  <si>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</si>
  <si>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</si>
  <si>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</si>
  <si>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</si>
  <si>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</si>
  <si>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</si>
  <si>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</si>
  <si>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</si>
  <si>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</si>
  <si>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</si>
  <si>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</si>
  <si>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</si>
  <si>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</si>
  <si>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</si>
  <si>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</si>
  <si>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</si>
  <si>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</si>
  <si>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</si>
  <si>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</si>
  <si>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</si>
  <si>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</si>
  <si>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</si>
  <si>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</si>
  <si>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</si>
  <si>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</si>
  <si>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</si>
  <si>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</si>
  <si>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</si>
  <si>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</si>
  <si>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</si>
  <si>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</si>
  <si>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</si>
  <si>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</si>
  <si>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</si>
  <si>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</si>
  <si>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</si>
  <si>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</si>
  <si>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</si>
  <si>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</si>
  <si>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</si>
  <si>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</si>
  <si>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</si>
  <si>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</si>
  <si>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</si>
  <si>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</si>
  <si>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</si>
  <si>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</si>
  <si>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</si>
  <si>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</si>
  <si>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</si>
  <si>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</si>
  <si>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</si>
  <si>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</si>
  <si>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</si>
  <si>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</si>
  <si>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</si>
  <si>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</si>
  <si>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</si>
  <si>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</si>
  <si>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</si>
  <si>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</si>
  <si>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</si>
  <si>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</si>
  <si>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</si>
  <si>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</si>
  <si>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</si>
  <si>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</si>
  <si>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</si>
  <si>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</si>
  <si>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</si>
  <si>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</si>
  <si>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</si>
  <si>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</si>
  <si>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</si>
  <si>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</si>
  <si>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</si>
  <si>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</si>
  <si>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</si>
  <si>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</si>
  <si>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</si>
  <si>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</si>
  <si>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</si>
  <si>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</si>
  <si>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</si>
  <si>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</si>
  <si>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</si>
  <si>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</si>
  <si>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</si>
  <si>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</si>
  <si>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</si>
  <si>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</si>
  <si>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</si>
  <si>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</si>
  <si>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</si>
  <si>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</si>
  <si>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</si>
  <si>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</si>
  <si>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</si>
  <si>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</si>
  <si>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</si>
  <si>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</si>
  <si>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</si>
  <si>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</si>
  <si>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</si>
  <si>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</si>
  <si>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</si>
  <si>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</si>
  <si>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</si>
  <si>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</si>
  <si>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</si>
  <si>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</si>
  <si>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</si>
  <si>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</si>
  <si>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</si>
  <si>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</si>
  <si>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</si>
  <si>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</si>
  <si>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</si>
  <si>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</si>
  <si>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</si>
  <si>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</si>
  <si>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</si>
  <si>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</si>
  <si>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</si>
  <si>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</si>
  <si>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</si>
  <si>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</si>
  <si>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</si>
  <si>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</si>
  <si>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</si>
  <si>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</si>
  <si>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</si>
  <si>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</si>
  <si>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</si>
  <si>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</si>
  <si>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</si>
  <si>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</si>
  <si>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</si>
  <si>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</si>
  <si>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</si>
  <si>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</si>
  <si>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</si>
  <si>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</si>
  <si>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</si>
  <si>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</si>
  <si>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</si>
  <si>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</si>
  <si>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</si>
  <si>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</si>
  <si>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</si>
  <si>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</si>
  <si>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</si>
  <si>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</si>
  <si>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</si>
  <si>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</si>
  <si>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</si>
  <si>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</si>
  <si>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</si>
  <si>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</si>
  <si>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</si>
  <si>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</si>
  <si>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</si>
  <si>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</si>
  <si>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</si>
  <si>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</si>
  <si>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</si>
  <si>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</si>
  <si>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</si>
  <si>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</si>
  <si>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</si>
  <si>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</si>
  <si>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</si>
  <si>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</si>
  <si>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</si>
  <si>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</si>
  <si>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</si>
  <si>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</si>
  <si>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</si>
  <si>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</si>
  <si>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</si>
  <si>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</si>
  <si>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</si>
  <si>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</si>
  <si>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</si>
  <si>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</si>
  <si>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</si>
  <si>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</si>
  <si>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</si>
  <si>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</si>
  <si>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</si>
  <si>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</si>
  <si>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</si>
  <si>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</si>
  <si>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</si>
  <si>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</si>
  <si>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</si>
  <si>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</si>
  <si>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</si>
  <si>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</si>
  <si>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</si>
  <si>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</si>
  <si>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</si>
  <si>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</si>
  <si>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</si>
  <si>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</si>
  <si>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</si>
  <si>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</si>
  <si>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</si>
  <si>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</si>
  <si>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</si>
  <si>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</si>
  <si>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</si>
  <si>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</si>
  <si>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</si>
  <si>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</si>
  <si>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</si>
  <si>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</si>
  <si>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</si>
  <si>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</si>
  <si>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</si>
  <si>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</si>
  <si>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</si>
  <si>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</si>
  <si>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</si>
  <si>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</si>
  <si>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</si>
  <si>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</si>
  <si>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</si>
  <si>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</si>
  <si>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</si>
  <si>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</si>
  <si>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</si>
  <si>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</si>
  <si>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</si>
  <si>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</si>
  <si>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</si>
  <si>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</si>
  <si>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</si>
  <si>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</si>
  <si>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</si>
  <si>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</si>
  <si>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</si>
  <si>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</si>
  <si>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</si>
  <si>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</si>
  <si>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</si>
  <si>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</si>
  <si>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</si>
  <si>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</si>
  <si>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</si>
  <si>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</si>
  <si>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</si>
  <si>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</si>
  <si>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</si>
  <si>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</si>
  <si>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</si>
  <si>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</si>
  <si>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</si>
  <si>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</si>
  <si>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</si>
  <si>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</si>
  <si>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</si>
  <si>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</si>
  <si>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</si>
  <si>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</si>
  <si>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</si>
  <si>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</si>
  <si>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</si>
  <si>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</si>
  <si>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</si>
  <si>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</si>
  <si>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</si>
  <si>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</si>
  <si>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</si>
  <si>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</si>
  <si>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</si>
  <si>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</si>
  <si>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</si>
  <si>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</si>
  <si>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</si>
  <si>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</si>
  <si>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</si>
  <si>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</si>
  <si>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</si>
  <si>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</si>
  <si>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</si>
  <si>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</si>
  <si>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</si>
  <si>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</si>
  <si>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</si>
  <si>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</si>
  <si>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</si>
  <si>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</si>
  <si>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</si>
  <si>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</si>
  <si>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</si>
  <si>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</si>
  <si>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</si>
  <si>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</si>
  <si>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</si>
  <si>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</si>
  <si>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</si>
  <si>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</si>
  <si>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</si>
  <si>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</si>
  <si>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</si>
  <si>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</si>
  <si>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</si>
  <si>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</si>
  <si>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</si>
  <si>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</si>
  <si>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</si>
  <si>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</si>
  <si>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</si>
  <si>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</si>
  <si>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</si>
  <si>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</si>
  <si>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</si>
  <si>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</si>
  <si>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</si>
  <si>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</si>
  <si>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</si>
  <si>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</si>
  <si>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</si>
  <si>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</si>
  <si>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</si>
  <si>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</si>
  <si>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</si>
  <si>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</si>
  <si>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</si>
  <si>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</si>
  <si>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</si>
  <si>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</si>
  <si>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</si>
  <si>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</si>
  <si>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</si>
  <si>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</si>
  <si>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</si>
  <si>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</si>
  <si>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</si>
  <si>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</si>
  <si>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</si>
  <si>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</si>
  <si>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</si>
  <si>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</si>
  <si>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</si>
  <si>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</si>
  <si>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</si>
  <si>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</si>
  <si>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</si>
  <si>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</si>
  <si>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</si>
  <si>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</si>
  <si>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</si>
  <si>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</si>
  <si>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</si>
  <si>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</si>
  <si>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</si>
  <si>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</si>
  <si>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</si>
  <si>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</si>
  <si>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</si>
  <si>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</si>
  <si>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</si>
  <si>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</si>
  <si>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</si>
  <si>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</si>
  <si>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</si>
  <si>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</si>
  <si>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</si>
  <si>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</si>
  <si>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</si>
  <si>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</si>
  <si>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</si>
  <si>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</si>
  <si>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</si>
  <si>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</si>
  <si>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</si>
  <si>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</si>
  <si>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</si>
  <si>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</si>
  <si>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</si>
  <si>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</si>
  <si>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</si>
  <si>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</si>
  <si>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</si>
  <si>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</si>
  <si>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</si>
  <si>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</si>
  <si>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</si>
  <si>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</si>
  <si>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</si>
  <si>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</si>
  <si>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</si>
  <si>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</si>
  <si>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</si>
  <si>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</si>
  <si>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</si>
  <si>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</si>
  <si>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</si>
  <si>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</si>
  <si>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</si>
  <si>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</si>
  <si>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</si>
  <si>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</si>
  <si>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</si>
  <si>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</si>
  <si>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</si>
  <si>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</si>
  <si>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</si>
  <si>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</si>
  <si>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</si>
  <si>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</si>
  <si>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</si>
  <si>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</si>
  <si>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</si>
  <si>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</si>
  <si>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</si>
  <si>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</si>
  <si>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</si>
  <si>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</si>
  <si>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</si>
  <si>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</si>
  <si>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</si>
  <si>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</si>
  <si>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</si>
  <si>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</si>
  <si>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</si>
  <si>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</si>
  <si>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</si>
  <si>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</si>
  <si>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</si>
  <si>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</si>
  <si>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</si>
  <si>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</si>
  <si>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</si>
  <si>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</si>
  <si>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</si>
  <si>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</si>
  <si>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</si>
  <si>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</si>
  <si>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</si>
  <si>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</si>
  <si>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</si>
  <si>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</si>
  <si>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</si>
  <si>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</si>
  <si>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</si>
  <si>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</si>
  <si>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</si>
  <si>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</si>
  <si>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</si>
  <si>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</si>
  <si>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</si>
  <si>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</si>
  <si>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</si>
  <si>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</si>
  <si>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</si>
  <si>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</si>
  <si>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</si>
  <si>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</si>
  <si>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</si>
  <si>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</si>
  <si>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</si>
  <si>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</si>
  <si>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</si>
  <si>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</si>
  <si>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</si>
  <si>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</si>
  <si>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</si>
  <si>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</si>
  <si>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</si>
  <si>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</si>
  <si>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</si>
  <si>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</si>
  <si>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</si>
  <si>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</si>
  <si>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</si>
  <si>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</si>
  <si>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</si>
  <si>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</si>
  <si>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</si>
  <si>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</si>
  <si>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</si>
  <si>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</si>
  <si>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</si>
  <si>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</si>
  <si>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</si>
  <si>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</si>
  <si>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</si>
  <si>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</si>
  <si>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</si>
  <si>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</si>
  <si>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</si>
  <si>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</si>
  <si>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</si>
  <si>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</si>
  <si>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</si>
  <si>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</si>
  <si>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</si>
  <si>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</si>
  <si>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</si>
  <si>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</si>
  <si>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</si>
  <si>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</si>
  <si>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</si>
  <si>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</si>
  <si>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</si>
  <si>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</si>
  <si>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</si>
  <si>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</si>
  <si>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</si>
  <si>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</si>
  <si>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</si>
  <si>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</si>
  <si>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</si>
  <si>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</si>
  <si>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</si>
  <si>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</si>
  <si>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</si>
  <si>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</si>
  <si>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</si>
  <si>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</si>
  <si>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</si>
  <si>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</si>
  <si>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</si>
  <si>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</si>
  <si>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</si>
  <si>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</si>
  <si>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</si>
  <si>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</si>
  <si>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</si>
  <si>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</si>
  <si>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</si>
  <si>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</si>
  <si>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</si>
  <si>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</si>
  <si>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</si>
  <si>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</si>
  <si>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</si>
  <si>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</si>
  <si>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</si>
  <si>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</si>
  <si>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</si>
  <si>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</si>
  <si>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</si>
  <si>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</si>
  <si>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</si>
  <si>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</si>
  <si>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</si>
  <si>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</si>
  <si>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</si>
  <si>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</si>
  <si>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</si>
  <si>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</si>
  <si>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</si>
  <si>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</si>
  <si>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</si>
  <si>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</si>
  <si>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</si>
  <si>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</si>
  <si>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</si>
  <si>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</si>
  <si>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</si>
  <si>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</si>
  <si>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</si>
  <si>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</si>
  <si>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</si>
  <si>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</si>
  <si>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</si>
  <si>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</si>
  <si>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</si>
  <si>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</si>
  <si>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</si>
  <si>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</si>
  <si>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</si>
  <si>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</si>
  <si>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</si>
  <si>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</si>
  <si>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</si>
  <si>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</si>
  <si>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</si>
  <si>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</si>
  <si>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</si>
  <si>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</si>
  <si>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</si>
  <si>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</si>
  <si>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</si>
  <si>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</si>
  <si>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</si>
  <si>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</si>
  <si>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</si>
  <si>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</si>
  <si>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</si>
  <si>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</si>
  <si>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</si>
  <si>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</si>
  <si>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</si>
  <si>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</si>
  <si>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</si>
  <si>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</si>
  <si>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</si>
  <si>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</si>
  <si>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</si>
  <si>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</si>
  <si>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</si>
  <si>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</si>
  <si>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</si>
  <si>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</si>
  <si>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</si>
  <si>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</si>
  <si>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</si>
  <si>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</si>
  <si>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</si>
  <si>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</si>
  <si>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</si>
  <si>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</si>
  <si>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</si>
  <si>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</si>
  <si>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</si>
  <si>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</si>
  <si>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</si>
  <si>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</si>
  <si>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</si>
  <si>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</si>
  <si>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</si>
  <si>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</si>
  <si>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</si>
  <si>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</si>
  <si>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</si>
  <si>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</si>
  <si>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</si>
  <si>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</si>
  <si>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</si>
  <si>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</si>
  <si>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</si>
  <si>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</si>
  <si>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</si>
  <si>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</si>
  <si>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</si>
  <si>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</si>
  <si>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</si>
  <si>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</si>
  <si>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</si>
  <si>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</si>
  <si>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</si>
  <si>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</si>
  <si>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</si>
  <si>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</si>
  <si>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</si>
  <si>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</si>
  <si>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</si>
  <si>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</si>
  <si>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</si>
  <si>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</si>
  <si>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</si>
  <si>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</si>
  <si>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</si>
  <si>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</si>
  <si>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</si>
  <si>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</si>
  <si>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</si>
  <si>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</si>
  <si>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</si>
  <si>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</si>
  <si>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</si>
  <si>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</si>
  <si>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</si>
  <si>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</si>
  <si>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</si>
  <si>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</si>
  <si>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</si>
  <si>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</si>
  <si>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</si>
  <si>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</si>
  <si>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</si>
  <si>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</si>
  <si>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</si>
  <si>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</si>
  <si>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</si>
  <si>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</si>
  <si>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</si>
  <si>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</si>
  <si>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</si>
  <si>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</si>
  <si>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</si>
  <si>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</si>
  <si>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</si>
  <si>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</si>
  <si>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</si>
  <si>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</si>
  <si>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</si>
  <si>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</si>
  <si>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</si>
  <si>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</si>
  <si>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</si>
  <si>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</si>
  <si>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</si>
  <si>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</si>
  <si>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</si>
  <si>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</si>
  <si>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</si>
  <si>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</si>
  <si>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</si>
  <si>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</si>
  <si>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</si>
  <si>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</si>
  <si>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</si>
  <si>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</si>
  <si>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</si>
  <si>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</si>
  <si>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</si>
  <si>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</si>
  <si>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</si>
  <si>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</si>
  <si>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</si>
  <si>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</si>
  <si>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</si>
  <si>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</si>
  <si>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</si>
  <si>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</si>
  <si>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</si>
  <si>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</si>
  <si>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</si>
  <si>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</si>
  <si>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</si>
  <si>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</si>
  <si>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</si>
  <si>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</si>
  <si>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</si>
  <si>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</si>
  <si>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</si>
  <si>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</si>
  <si>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</si>
  <si>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</si>
  <si>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</si>
  <si>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</si>
  <si>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</si>
  <si>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</si>
  <si>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</si>
  <si>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</si>
  <si>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</si>
  <si>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</si>
  <si>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</si>
  <si>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</si>
  <si>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</si>
  <si>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</si>
  <si>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</si>
  <si>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</si>
  <si>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</si>
  <si>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</si>
  <si>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</si>
  <si>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</si>
  <si>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</si>
  <si>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</si>
  <si>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</si>
  <si>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</si>
  <si>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</si>
  <si>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</si>
  <si>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</si>
  <si>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</si>
  <si>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</si>
  <si>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</si>
  <si>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</si>
  <si>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</si>
  <si>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</si>
  <si>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</si>
  <si>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</si>
  <si>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</si>
  <si>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</si>
  <si>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</si>
  <si>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</si>
  <si>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</si>
  <si>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</si>
  <si>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</si>
  <si>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</si>
  <si>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</si>
  <si>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</si>
  <si>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</si>
  <si>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</si>
  <si>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</si>
  <si>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</si>
  <si>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</si>
  <si>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</si>
  <si>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</si>
  <si>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</si>
  <si>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</si>
  <si>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</si>
  <si>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</si>
  <si>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</si>
  <si>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</si>
  <si>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</si>
  <si>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</si>
  <si>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</si>
  <si>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</si>
  <si>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</si>
  <si>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</si>
  <si>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</si>
  <si>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</si>
  <si>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</si>
  <si>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</si>
  <si>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</si>
  <si>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</si>
  <si>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</si>
  <si>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</si>
  <si>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</si>
  <si>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</si>
  <si>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</si>
  <si>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</si>
  <si>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</si>
  <si>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</si>
  <si>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</si>
  <si>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</si>
  <si>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</si>
  <si>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</si>
  <si>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</si>
  <si>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</si>
  <si>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</si>
  <si>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</si>
  <si>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</si>
  <si>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</si>
  <si>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</si>
  <si>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</si>
  <si>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</si>
  <si>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</si>
  <si>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</si>
  <si>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</si>
  <si>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</si>
  <si>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</si>
  <si>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</si>
  <si>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</si>
  <si>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</si>
  <si>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</si>
  <si>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</si>
  <si>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</si>
  <si>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</si>
  <si>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</si>
  <si>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</si>
  <si>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</si>
  <si>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</si>
  <si>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</si>
  <si>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</si>
  <si>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</si>
  <si>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</si>
  <si>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</si>
  <si>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</si>
  <si>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</si>
  <si>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</si>
  <si>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</si>
  <si>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</si>
  <si>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</si>
  <si>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</si>
  <si>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</si>
  <si>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</si>
  <si>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</si>
  <si>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</si>
  <si>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</si>
  <si>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</si>
  <si>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</si>
  <si>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</si>
  <si>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</si>
  <si>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</si>
  <si>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</si>
  <si>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</si>
  <si>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</si>
  <si>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</si>
  <si>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</si>
  <si>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</si>
  <si>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</si>
  <si>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</si>
  <si>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</si>
  <si>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</si>
  <si>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</si>
  <si>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</si>
  <si>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</si>
  <si>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</si>
  <si>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</si>
  <si>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</si>
  <si>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</si>
  <si>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</si>
  <si>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</si>
  <si>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</si>
  <si>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</si>
  <si>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</si>
  <si>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</si>
  <si>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</si>
  <si>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</si>
  <si>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</si>
  <si>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</si>
  <si>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</si>
  <si>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</si>
  <si>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</si>
  <si>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</si>
  <si>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</si>
  <si>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</si>
  <si>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</si>
  <si>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</si>
  <si>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</si>
  <si>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</si>
  <si>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</si>
  <si>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</si>
  <si>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</si>
  <si>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</si>
  <si>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</si>
  <si>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</si>
  <si>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</si>
  <si>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</si>
  <si>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</si>
  <si>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</si>
  <si>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</si>
  <si>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</si>
  <si>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</si>
  <si>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</si>
  <si>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</si>
  <si>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</si>
  <si>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</si>
  <si>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</si>
  <si>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</si>
  <si>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</si>
  <si>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</si>
  <si>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</si>
  <si>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</si>
  <si>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</si>
  <si>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</si>
  <si>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</si>
  <si>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</si>
  <si>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</si>
  <si>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</si>
  <si>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</si>
  <si>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</si>
  <si>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</si>
  <si>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</si>
  <si>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</si>
  <si>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</si>
  <si>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</si>
  <si>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</si>
  <si>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</si>
  <si>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</si>
  <si>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</si>
  <si>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</si>
  <si>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</si>
  <si>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</si>
  <si>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</si>
  <si>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</si>
  <si>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</si>
  <si>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</si>
  <si>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</si>
  <si>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</si>
  <si>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</si>
  <si>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</si>
  <si>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</si>
  <si>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</si>
  <si>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</si>
  <si>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</si>
  <si>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</si>
  <si>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</si>
  <si>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</si>
  <si>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</si>
  <si>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</si>
  <si>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</si>
  <si>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</si>
  <si>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</si>
  <si>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</si>
  <si>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</si>
  <si>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</si>
  <si>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</si>
  <si>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</si>
  <si>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</si>
  <si>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</si>
  <si>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</si>
  <si>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</si>
  <si>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</si>
  <si>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</si>
  <si>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</si>
  <si>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</si>
  <si>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</si>
  <si>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</si>
  <si>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</si>
  <si>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</si>
  <si>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</si>
  <si>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</si>
  <si>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</si>
  <si>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</si>
  <si>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</si>
  <si>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</si>
  <si>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</si>
  <si>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</si>
  <si>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</si>
  <si>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</si>
  <si>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</si>
  <si>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</si>
  <si>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</si>
  <si>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</si>
  <si>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</si>
  <si>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</si>
  <si>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</si>
  <si>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</si>
  <si>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</si>
  <si>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</si>
  <si>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</si>
  <si>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</si>
  <si>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</si>
  <si>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</si>
  <si>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</si>
  <si>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</si>
  <si>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</si>
  <si>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</si>
  <si>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</si>
  <si>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</si>
  <si>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</si>
  <si>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</si>
  <si>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</si>
  <si>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</si>
  <si>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</si>
  <si>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</si>
  <si>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</si>
  <si>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</si>
  <si>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</si>
  <si>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</si>
  <si>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</si>
  <si>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</si>
  <si>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</si>
  <si>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</si>
  <si>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</si>
  <si>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</si>
  <si>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</si>
  <si>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</si>
  <si>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</si>
  <si>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</si>
  <si>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</si>
  <si>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</si>
  <si>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</si>
  <si>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</si>
  <si>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</si>
  <si>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</si>
  <si>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</si>
  <si>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</si>
  <si>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</si>
  <si>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</si>
  <si>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</si>
  <si>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</si>
  <si>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</si>
  <si>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</si>
  <si>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</si>
  <si>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</si>
  <si>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</si>
  <si>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</si>
  <si>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</si>
  <si>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</si>
  <si>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</si>
  <si>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</si>
  <si>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</si>
  <si>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</si>
  <si>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</si>
  <si>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</si>
  <si>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</si>
  <si>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</si>
  <si>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</si>
  <si>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</si>
  <si>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</si>
  <si>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</si>
  <si>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</si>
  <si>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</si>
  <si>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</si>
  <si>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</si>
  <si>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</si>
  <si>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</si>
  <si>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</si>
  <si>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</si>
  <si>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</si>
  <si>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</si>
  <si>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</si>
  <si>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</si>
  <si>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</si>
  <si>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</si>
  <si>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</si>
  <si>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</si>
  <si>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</si>
  <si>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</si>
  <si>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</si>
  <si>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</si>
  <si>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</si>
  <si>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</si>
  <si>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</si>
  <si>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</si>
  <si>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</si>
  <si>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</si>
  <si>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</si>
  <si>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</si>
  <si>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</si>
  <si>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</si>
  <si>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</si>
  <si>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</si>
  <si>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</si>
  <si>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</si>
  <si>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</si>
  <si>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</si>
  <si>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</si>
  <si>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</si>
  <si>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</si>
  <si>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</si>
  <si>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</si>
  <si>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</si>
  <si>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</si>
  <si>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</si>
  <si>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</si>
  <si>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</si>
  <si>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</si>
  <si>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</si>
  <si>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</si>
  <si>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</si>
  <si>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</si>
  <si>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</si>
  <si>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</si>
  <si>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</si>
  <si>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</si>
  <si>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</si>
  <si>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</si>
  <si>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</si>
  <si>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</si>
  <si>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</si>
  <si>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</si>
  <si>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</si>
  <si>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</si>
  <si>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</si>
  <si>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</si>
  <si>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</si>
  <si>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</si>
  <si>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</si>
  <si>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</si>
  <si>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</si>
  <si>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</si>
  <si>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</si>
  <si>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</si>
  <si>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</si>
  <si>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</si>
  <si>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</si>
  <si>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</si>
  <si>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</si>
  <si>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</si>
  <si>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</si>
  <si>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</si>
  <si>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</si>
  <si>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</si>
  <si>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</si>
  <si>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</si>
  <si>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</si>
  <si>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</si>
  <si>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</si>
  <si>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</si>
  <si>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</si>
  <si>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</si>
  <si>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</si>
  <si>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</si>
  <si>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</si>
  <si>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</si>
  <si>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</si>
  <si>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</si>
  <si>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</si>
  <si>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</si>
  <si>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</si>
  <si>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</si>
  <si>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</si>
  <si>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</si>
  <si>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</si>
  <si>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</si>
  <si>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</si>
  <si>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</si>
  <si>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</si>
  <si>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</si>
  <si>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</si>
  <si>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</si>
  <si>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</si>
  <si>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</si>
  <si>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</si>
  <si>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</si>
  <si>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</si>
  <si>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</si>
  <si>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</si>
  <si>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</si>
  <si>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</si>
  <si>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</si>
  <si>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</si>
  <si>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</si>
  <si>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</si>
  <si>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</si>
  <si>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</si>
  <si>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</si>
  <si>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</si>
  <si>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</si>
  <si>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</si>
  <si>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</si>
  <si>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</si>
  <si>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</si>
  <si>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</si>
  <si>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</si>
  <si>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</si>
  <si>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</si>
  <si>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</si>
  <si>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</si>
  <si>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</si>
  <si>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</si>
  <si>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</si>
  <si>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</si>
  <si>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</si>
  <si>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</si>
  <si>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</si>
  <si>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</si>
  <si>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</si>
  <si>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</si>
  <si>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</si>
  <si>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</si>
  <si>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</si>
  <si>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</si>
  <si>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</si>
  <si>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</si>
  <si>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</si>
  <si>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</si>
  <si>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</si>
  <si>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</si>
  <si>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</si>
  <si>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</si>
  <si>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</si>
  <si>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</si>
  <si>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</si>
  <si>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</si>
  <si>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</si>
  <si>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</si>
  <si>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</si>
  <si>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</si>
  <si>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</si>
  <si>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</si>
  <si>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</si>
  <si>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</si>
  <si>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</si>
  <si>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</si>
  <si>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</si>
  <si>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</si>
  <si>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</si>
  <si>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</si>
  <si>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</si>
  <si>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</si>
  <si>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</si>
  <si>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</si>
  <si>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</si>
  <si>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</si>
  <si>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</si>
  <si>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</si>
  <si>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</si>
  <si>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</si>
  <si>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</si>
  <si>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</si>
  <si>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</si>
  <si>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</si>
  <si>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</si>
  <si>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</si>
  <si>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</si>
  <si>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</si>
  <si>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</si>
  <si>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</si>
  <si>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</si>
  <si>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</si>
  <si>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</si>
  <si>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</si>
  <si>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</si>
  <si>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</si>
  <si>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</si>
  <si>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</si>
  <si>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</si>
  <si>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</si>
  <si>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</si>
  <si>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</si>
  <si>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</si>
  <si>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</si>
  <si>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</si>
  <si>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</si>
  <si>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</si>
  <si>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</si>
  <si>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</si>
  <si>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</si>
  <si>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</si>
  <si>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</si>
  <si>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</si>
  <si>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</si>
  <si>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</si>
  <si>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</si>
  <si>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</si>
  <si>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</si>
  <si>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</si>
  <si>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</si>
  <si>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</si>
  <si>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</si>
  <si>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</si>
  <si>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</si>
  <si>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</si>
  <si>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</si>
  <si>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</si>
  <si>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</si>
  <si>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</si>
  <si>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</si>
  <si>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</si>
  <si>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</si>
  <si>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</si>
  <si>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</si>
  <si>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</si>
  <si>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</si>
  <si>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</si>
  <si>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</si>
  <si>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</si>
  <si>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</si>
  <si>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</si>
  <si>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</si>
  <si>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</si>
  <si>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</si>
  <si>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</si>
  <si>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</si>
  <si>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</si>
  <si>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</si>
  <si>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</si>
  <si>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</si>
  <si>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</si>
  <si>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</si>
  <si>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</si>
  <si>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</si>
  <si>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</si>
  <si>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</si>
  <si>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</si>
  <si>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</si>
  <si>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</si>
  <si>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</si>
  <si>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</si>
  <si>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</si>
  <si>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</si>
  <si>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</si>
  <si>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</si>
  <si>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</si>
  <si>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</si>
  <si>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</si>
  <si>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</si>
  <si>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</si>
  <si>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</si>
  <si>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</si>
  <si>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</si>
  <si>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</si>
  <si>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</si>
  <si>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</si>
  <si>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</si>
  <si>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</si>
  <si>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</si>
  <si>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</si>
  <si>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</si>
  <si>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</si>
  <si>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</si>
  <si>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</si>
  <si>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</si>
  <si>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</si>
  <si>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</si>
  <si>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</si>
  <si>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</si>
  <si>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</si>
  <si>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</si>
  <si>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</si>
  <si>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</si>
  <si>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</si>
  <si>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</si>
  <si>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</si>
  <si>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</si>
  <si>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</si>
  <si>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</si>
  <si>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</si>
  <si>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</si>
  <si>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</si>
  <si>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</si>
  <si>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</si>
  <si>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</si>
  <si>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</si>
  <si>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</si>
  <si>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</si>
  <si>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</si>
  <si>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</si>
  <si>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</si>
  <si>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</si>
  <si>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</si>
  <si>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</si>
  <si>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</si>
  <si>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</si>
  <si>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</si>
  <si>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</si>
  <si>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</si>
  <si>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</si>
  <si>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</si>
  <si>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</si>
  <si>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</si>
  <si>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</si>
  <si>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</si>
  <si>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</si>
  <si>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</si>
  <si>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</si>
  <si>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</si>
  <si>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</si>
  <si>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</si>
  <si>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</si>
  <si>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</si>
  <si>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</si>
  <si>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</si>
  <si>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</si>
  <si>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</si>
  <si>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</si>
  <si>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</si>
  <si>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</si>
  <si>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</si>
  <si>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</si>
  <si>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</si>
  <si>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</si>
  <si>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</si>
  <si>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</si>
  <si>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</si>
  <si>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</si>
  <si>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</si>
  <si>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</si>
  <si>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</si>
  <si>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</si>
  <si>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</si>
  <si>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</si>
  <si>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</si>
  <si>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</si>
  <si>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</si>
  <si>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</si>
  <si>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</si>
  <si>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</si>
  <si>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</si>
  <si>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</si>
  <si>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</si>
  <si>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</si>
  <si>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</si>
  <si>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</si>
  <si>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</si>
  <si>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</si>
  <si>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</si>
  <si>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</si>
  <si>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</si>
  <si>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</si>
  <si>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</si>
  <si>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</si>
  <si>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</si>
  <si>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</si>
  <si>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</si>
  <si>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</si>
  <si>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</si>
  <si>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</si>
  <si>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</si>
  <si>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</si>
  <si>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</si>
  <si>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</si>
  <si>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</si>
  <si>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</si>
  <si>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</si>
  <si>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</si>
  <si>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</si>
  <si>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</si>
  <si>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</si>
  <si>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</si>
  <si>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</si>
  <si>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</si>
  <si>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</si>
  <si>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</si>
  <si>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</si>
  <si>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</si>
  <si>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</si>
  <si>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</si>
  <si>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</si>
  <si>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</si>
  <si>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</si>
  <si>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</si>
  <si>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</si>
  <si>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</si>
  <si>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</si>
  <si>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</si>
  <si>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</si>
  <si>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</si>
  <si>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</si>
  <si>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</si>
  <si>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</si>
  <si>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</si>
  <si>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</si>
  <si>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</si>
  <si>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</si>
  <si>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</si>
  <si>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</si>
  <si>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</si>
  <si>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</si>
  <si>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</si>
  <si>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</si>
  <si>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</si>
  <si>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</si>
  <si>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</si>
  <si>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</si>
  <si>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</si>
  <si>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</si>
  <si>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</si>
  <si>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</si>
  <si>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</si>
  <si>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</si>
  <si>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</si>
  <si>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</si>
  <si>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</si>
  <si>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</si>
  <si>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</si>
  <si>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</si>
  <si>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</si>
  <si>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</si>
  <si>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</si>
  <si>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</si>
  <si>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</si>
  <si>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</si>
  <si>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</si>
  <si>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</si>
  <si>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</si>
  <si>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</si>
  <si>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</si>
  <si>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</si>
  <si>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</si>
  <si>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</si>
  <si>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</si>
  <si>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</si>
  <si>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</si>
  <si>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</si>
  <si>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</si>
  <si>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</si>
  <si>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</si>
  <si>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</si>
  <si>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</si>
  <si>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</si>
  <si>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</si>
  <si>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</si>
  <si>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</si>
  <si>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</si>
  <si>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</si>
  <si>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</si>
  <si>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</si>
  <si>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</si>
  <si>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</si>
  <si>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</si>
  <si>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</si>
  <si>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</si>
  <si>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</si>
  <si>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</si>
  <si>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</si>
  <si>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</si>
  <si>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</si>
  <si>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</si>
  <si>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</si>
  <si>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</si>
  <si>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</si>
  <si>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</si>
  <si>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</si>
  <si>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</si>
  <si>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</si>
  <si>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</si>
  <si>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</si>
  <si>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</si>
  <si>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</si>
  <si>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</si>
  <si>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</si>
  <si>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</si>
  <si>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</si>
  <si>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</si>
  <si>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</si>
  <si>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</si>
  <si>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</si>
  <si>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</si>
  <si>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</si>
  <si>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</si>
  <si>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</si>
  <si>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</si>
  <si>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</si>
  <si>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</si>
  <si>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</si>
  <si>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</si>
  <si>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</si>
  <si>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</si>
  <si>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</si>
  <si>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</si>
  <si>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</si>
  <si>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</si>
  <si>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</si>
  <si>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</si>
  <si>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</si>
  <si>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</si>
  <si>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</si>
  <si>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</si>
  <si>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</si>
  <si>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</si>
  <si>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</si>
  <si>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</si>
  <si>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</si>
  <si>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</si>
  <si>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</si>
  <si>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</si>
  <si>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</si>
  <si>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</si>
  <si>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</si>
  <si>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</si>
  <si>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</si>
  <si>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</si>
  <si>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</si>
  <si>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</si>
  <si>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</si>
  <si>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</si>
  <si>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</si>
  <si>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</si>
  <si>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</si>
  <si>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</si>
  <si>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</si>
  <si>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</si>
  <si>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</si>
  <si>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</si>
  <si>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</si>
  <si>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</si>
  <si>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</si>
  <si>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</si>
  <si>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</si>
  <si>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</si>
  <si>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</si>
  <si>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</si>
  <si>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</si>
  <si>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</si>
  <si>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</si>
  <si>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</si>
  <si>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</si>
  <si>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</si>
  <si>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</si>
  <si>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</si>
  <si>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</si>
  <si>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</si>
  <si>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</si>
  <si>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</si>
  <si>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</si>
  <si>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</si>
  <si>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</si>
  <si>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</si>
  <si>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</si>
  <si>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</si>
  <si>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</si>
  <si>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</si>
  <si>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</si>
  <si>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</si>
  <si>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</si>
  <si>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</si>
  <si>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</si>
  <si>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</si>
  <si>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</si>
  <si>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</si>
  <si>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</si>
  <si>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</si>
  <si>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</si>
  <si>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</si>
  <si>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</si>
  <si>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</si>
  <si>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</si>
  <si>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</si>
  <si>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</si>
  <si>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</si>
  <si>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</si>
  <si>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</si>
  <si>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</si>
  <si>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</si>
  <si>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</si>
  <si>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</si>
  <si>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</si>
  <si>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</si>
  <si>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</si>
  <si>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</si>
  <si>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</si>
  <si>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</si>
  <si>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</si>
  <si>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</si>
  <si>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</si>
  <si>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</si>
  <si>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</si>
  <si>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</si>
  <si>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</si>
  <si>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</si>
  <si>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</si>
  <si>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</si>
  <si>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</si>
  <si>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</si>
  <si>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</si>
  <si>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</si>
  <si>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</si>
  <si>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</si>
  <si>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</si>
  <si>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</si>
  <si>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</si>
  <si>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</si>
  <si>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</si>
  <si>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</si>
  <si>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</si>
  <si>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</si>
  <si>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</si>
  <si>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</si>
  <si>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</si>
  <si>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</si>
  <si>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</si>
  <si>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</si>
  <si>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</si>
  <si>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</si>
  <si>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</si>
  <si>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</si>
  <si>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</si>
  <si>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</si>
  <si>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</si>
  <si>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</si>
  <si>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</si>
  <si>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</si>
  <si>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</si>
  <si>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</si>
  <si>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</si>
  <si>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</si>
  <si>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</si>
  <si>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</si>
  <si>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</si>
  <si>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</si>
  <si>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</si>
  <si>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</si>
  <si>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</si>
  <si>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</si>
  <si>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</si>
  <si>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</si>
  <si>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</si>
  <si>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</si>
  <si>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</si>
  <si>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</si>
  <si>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</si>
  <si>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</si>
  <si>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</si>
  <si>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</si>
  <si>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</si>
  <si>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</si>
  <si>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</si>
  <si>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</si>
  <si>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</si>
  <si>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</si>
  <si>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</si>
  <si>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</si>
  <si>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</si>
  <si>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</si>
  <si>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</si>
  <si>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</si>
  <si>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</si>
  <si>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</si>
  <si>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</si>
  <si>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</si>
  <si>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</si>
  <si>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</si>
  <si>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</si>
  <si>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</si>
  <si>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</si>
  <si>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</si>
  <si>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</si>
  <si>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</si>
  <si>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</si>
  <si>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</si>
  <si>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</si>
  <si>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</si>
  <si>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</si>
  <si>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</si>
  <si>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</si>
  <si>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</si>
  <si>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</si>
  <si>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</si>
  <si>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</si>
  <si>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</si>
  <si>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</si>
  <si>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</si>
  <si>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</si>
  <si>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</si>
  <si>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</si>
  <si>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</si>
  <si>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</si>
  <si>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</si>
  <si>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</si>
  <si>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</si>
  <si>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</si>
  <si>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</si>
  <si>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</si>
  <si>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</si>
  <si>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</si>
  <si>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</si>
  <si>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</si>
  <si>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</si>
  <si>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</si>
  <si>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</si>
  <si>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</si>
  <si>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</si>
  <si>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</si>
  <si>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</si>
  <si>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</si>
  <si>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</si>
  <si>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</si>
  <si>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</si>
  <si>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</si>
  <si>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</si>
  <si>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</si>
  <si>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</si>
  <si>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</si>
  <si>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</si>
  <si>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</si>
  <si>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</si>
  <si>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</si>
  <si>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</si>
  <si>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</si>
  <si>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</si>
  <si>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</si>
  <si>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</si>
  <si>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</si>
  <si>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</si>
  <si>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</si>
  <si>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</si>
  <si>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</si>
  <si>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</si>
  <si>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</si>
  <si>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</si>
  <si>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</si>
  <si>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</si>
  <si>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</si>
  <si>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</si>
  <si>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</si>
  <si>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</si>
  <si>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</si>
  <si>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</si>
  <si>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</si>
  <si>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</si>
  <si>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</si>
  <si>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</si>
  <si>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</si>
  <si>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</si>
  <si>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</si>
  <si>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</si>
  <si>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</si>
  <si>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</si>
  <si>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</si>
  <si>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</si>
  <si>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</si>
  <si>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</si>
  <si>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</si>
  <si>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</si>
  <si>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</si>
  <si>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</si>
  <si>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</si>
  <si>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</si>
  <si>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</si>
  <si>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</si>
  <si>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</si>
  <si>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</si>
  <si>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</si>
  <si>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</si>
  <si>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</si>
  <si>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</si>
  <si>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</si>
  <si>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</si>
  <si>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</si>
  <si>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</si>
  <si>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</si>
  <si>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</si>
  <si>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</si>
  <si>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</si>
  <si>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</si>
  <si>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</si>
  <si>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</si>
  <si>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</si>
  <si>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</si>
  <si>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</si>
  <si>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</si>
  <si>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</si>
  <si>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</si>
  <si>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</si>
  <si>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</si>
  <si>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</si>
  <si>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</si>
  <si>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</si>
  <si>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</si>
  <si>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</si>
  <si>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</si>
  <si>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</si>
  <si>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</si>
  <si>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</si>
  <si>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</si>
  <si>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</si>
  <si>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</si>
  <si>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</si>
  <si>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</si>
  <si>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</si>
  <si>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</si>
  <si>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</si>
  <si>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</si>
  <si>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</si>
  <si>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</si>
  <si>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</si>
  <si>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</si>
  <si>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</si>
  <si>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</si>
  <si>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</si>
  <si>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</si>
  <si>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</si>
  <si>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</si>
  <si>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</si>
  <si>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</si>
  <si>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</si>
  <si>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</si>
  <si>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</si>
  <si>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</si>
  <si>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</si>
  <si>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</si>
  <si>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</si>
  <si>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</si>
  <si>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</si>
  <si>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</si>
  <si>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</si>
  <si>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</si>
  <si>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</si>
  <si>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</si>
  <si>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</si>
  <si>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</si>
  <si>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</si>
  <si>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</si>
  <si>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</si>
  <si>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</si>
  <si>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</si>
  <si>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</si>
  <si>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</si>
  <si>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</si>
  <si>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</si>
  <si>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</si>
  <si>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</si>
  <si>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</si>
  <si>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</si>
  <si>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</si>
  <si>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</si>
  <si>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</si>
  <si>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</si>
  <si>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</si>
  <si>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</si>
  <si>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</si>
  <si>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</si>
  <si>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</si>
  <si>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</si>
  <si>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</si>
  <si>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</si>
  <si>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</si>
  <si>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</si>
  <si>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</si>
  <si>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</si>
  <si>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</si>
  <si>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</si>
  <si>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</si>
  <si>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</si>
  <si>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</si>
  <si>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</si>
  <si>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</si>
  <si>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</si>
  <si>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</si>
  <si>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</si>
  <si>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</si>
  <si>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</si>
  <si>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</si>
  <si>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</si>
  <si>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</si>
  <si>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</si>
  <si>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</si>
  <si>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</si>
  <si>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</si>
  <si>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</si>
  <si>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</si>
  <si>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</si>
  <si>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</si>
  <si>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</si>
  <si>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</si>
  <si>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</si>
  <si>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</si>
  <si>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</si>
  <si>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</si>
  <si>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</si>
  <si>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</si>
  <si>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</si>
  <si>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</si>
  <si>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</si>
  <si>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</si>
  <si>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</si>
  <si>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</si>
  <si>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</si>
  <si>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</si>
  <si>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</si>
  <si>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</si>
  <si>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</si>
  <si>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</si>
  <si>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</si>
  <si>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</si>
  <si>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</si>
  <si>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</si>
  <si>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</si>
  <si>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</si>
  <si>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</si>
  <si>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</si>
  <si>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</si>
  <si>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</si>
  <si>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</si>
  <si>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</si>
  <si>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</si>
  <si>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</si>
  <si>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</si>
  <si>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</si>
  <si>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</si>
  <si>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</si>
  <si>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</si>
  <si>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</si>
  <si>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</si>
  <si>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</si>
  <si>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</si>
  <si>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</si>
  <si>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</si>
  <si>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</si>
  <si>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</si>
  <si>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</si>
  <si>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</si>
  <si>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</si>
  <si>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</si>
  <si>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</si>
  <si>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</si>
  <si>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</si>
  <si>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</si>
  <si>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</si>
  <si>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</si>
  <si>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</si>
  <si>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</si>
  <si>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</si>
  <si>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</si>
  <si>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</si>
  <si>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</si>
  <si>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</si>
  <si>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</si>
  <si>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</si>
  <si>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</si>
  <si>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</si>
  <si>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</si>
  <si>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</si>
  <si>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</si>
  <si>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</si>
  <si>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</si>
  <si>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</si>
  <si>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</si>
  <si>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</si>
  <si>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</si>
  <si>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</si>
  <si>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</si>
  <si>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</si>
  <si>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</si>
  <si>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</si>
  <si>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</si>
  <si>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</si>
  <si>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</si>
  <si>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</si>
  <si>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</si>
  <si>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</si>
  <si>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</si>
  <si>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</si>
  <si>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</si>
  <si>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</si>
  <si>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</si>
  <si>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</si>
  <si>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</si>
  <si>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</si>
  <si>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</si>
  <si>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</si>
  <si>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</si>
  <si>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</si>
  <si>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</si>
  <si>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</si>
  <si>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</si>
  <si>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</si>
  <si>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</si>
  <si>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</si>
  <si>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</si>
  <si>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</si>
  <si>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</si>
  <si>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</si>
  <si>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</si>
  <si>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</si>
  <si>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</si>
  <si>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</si>
  <si>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</si>
  <si>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</si>
  <si>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</si>
  <si>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</si>
  <si>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</si>
  <si>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</si>
  <si>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</si>
  <si>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</si>
  <si>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</si>
  <si>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</si>
  <si>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</si>
  <si>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</si>
  <si>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</si>
  <si>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</si>
  <si>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</si>
  <si>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</si>
  <si>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</si>
  <si>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</si>
  <si>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</si>
  <si>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</si>
  <si>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</si>
  <si>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</si>
  <si>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</si>
  <si>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</si>
  <si>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</si>
  <si>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</si>
  <si>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</si>
  <si>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</si>
  <si>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</si>
  <si>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</si>
  <si>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</si>
  <si>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</si>
  <si>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</si>
  <si>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</si>
  <si>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</si>
  <si>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</si>
  <si>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</si>
  <si>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</si>
  <si>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</si>
  <si>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</si>
  <si>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</si>
  <si>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</si>
  <si>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</si>
  <si>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</si>
  <si>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</si>
  <si>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</si>
  <si>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</si>
  <si>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</si>
  <si>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</si>
  <si>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</si>
  <si>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</si>
  <si>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</si>
  <si>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</si>
  <si>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</si>
  <si>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</si>
  <si>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</si>
  <si>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</si>
  <si>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</si>
  <si>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</si>
  <si>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</si>
  <si>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</si>
  <si>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</si>
  <si>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</si>
  <si>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</si>
  <si>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</si>
  <si>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</si>
  <si>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</si>
  <si>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</si>
  <si>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</si>
  <si>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</si>
  <si>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</si>
  <si>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</si>
  <si>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</si>
  <si>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</si>
  <si>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</si>
  <si>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</si>
  <si>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</si>
  <si>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</si>
  <si>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</si>
  <si>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</si>
  <si>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</si>
  <si>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</si>
  <si>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</si>
  <si>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</si>
  <si>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</si>
  <si>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</si>
  <si>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</si>
  <si>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</si>
  <si>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</si>
  <si>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</si>
  <si>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</si>
  <si>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</si>
  <si>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</si>
  <si>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</si>
  <si>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</si>
  <si>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</si>
  <si>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</si>
  <si>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</si>
  <si>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</si>
  <si>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</si>
  <si>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</si>
  <si>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</si>
  <si>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</si>
  <si>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</si>
  <si>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</si>
  <si>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</si>
  <si>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</si>
  <si>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</si>
  <si>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</si>
  <si>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</si>
  <si>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</si>
  <si>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</si>
  <si>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</si>
  <si>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</si>
  <si>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</si>
  <si>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</si>
  <si>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</si>
  <si>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</si>
  <si>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</si>
  <si>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</si>
  <si>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</si>
  <si>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</si>
  <si>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</si>
  <si>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</si>
  <si>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</si>
  <si>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</si>
  <si>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</si>
  <si>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</si>
  <si>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</si>
  <si>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</si>
  <si>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</si>
  <si>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</si>
  <si>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</si>
  <si>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</si>
  <si>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</si>
  <si>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</si>
  <si>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</si>
  <si>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</si>
  <si>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</si>
  <si>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</si>
  <si>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</si>
  <si>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</si>
  <si>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</si>
  <si>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</si>
  <si>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</si>
  <si>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</si>
  <si>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</si>
  <si>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</si>
  <si>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</si>
  <si>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</si>
  <si>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</si>
  <si>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</si>
  <si>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</si>
  <si>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</si>
  <si>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</si>
  <si>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</si>
  <si>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</si>
  <si>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</si>
  <si>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</si>
  <si>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</si>
  <si>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</si>
  <si>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</si>
  <si>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</si>
  <si>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</si>
  <si>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</si>
  <si>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</si>
  <si>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</si>
  <si>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</si>
  <si>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</si>
  <si>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</si>
  <si>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</si>
  <si>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</si>
  <si>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</si>
  <si>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</si>
  <si>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</si>
  <si>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</si>
  <si>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</si>
  <si>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</si>
  <si>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</si>
  <si>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</si>
  <si>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</si>
  <si>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</si>
  <si>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</si>
  <si>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</si>
  <si>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</si>
  <si>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</si>
  <si>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</si>
  <si>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</si>
  <si>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</si>
  <si>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</si>
  <si>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</si>
  <si>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</si>
  <si>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</si>
  <si>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</si>
  <si>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</si>
  <si>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</si>
  <si>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</si>
  <si>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</si>
  <si>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</si>
  <si>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</si>
  <si>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</si>
  <si>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</si>
  <si>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</si>
  <si>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</si>
  <si>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</si>
  <si>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</si>
  <si>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</si>
  <si>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</si>
  <si>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</si>
  <si>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</si>
  <si>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</si>
  <si>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</si>
  <si>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</si>
  <si>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</si>
  <si>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</si>
  <si>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</si>
  <si>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</si>
  <si>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</si>
  <si>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</si>
  <si>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</si>
  <si>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</si>
  <si>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</si>
  <si>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</si>
  <si>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</si>
  <si>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</si>
  <si>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</si>
  <si>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</si>
  <si>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</si>
  <si>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</si>
  <si>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</si>
  <si>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</si>
  <si>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</si>
  <si>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</si>
  <si>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</si>
  <si>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</si>
  <si>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</si>
  <si>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</si>
  <si>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</si>
  <si>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</si>
  <si>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</si>
  <si>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</si>
  <si>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</si>
  <si>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</si>
  <si>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</si>
  <si>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</si>
  <si>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</si>
  <si>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</si>
  <si>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</si>
  <si>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</si>
  <si>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</si>
  <si>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</si>
  <si>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</si>
  <si>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</si>
  <si>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</si>
  <si>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</si>
  <si>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</si>
  <si>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</si>
  <si>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</si>
  <si>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</si>
  <si>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</si>
  <si>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</si>
  <si>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</si>
  <si>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</si>
  <si>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</si>
  <si>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</si>
  <si>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</si>
  <si>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</si>
  <si>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</si>
  <si>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</si>
  <si>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</si>
  <si>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</si>
  <si>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</si>
  <si>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</si>
  <si>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</si>
  <si>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</si>
  <si>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</si>
  <si>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</si>
  <si>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</si>
  <si>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</si>
  <si>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</si>
  <si>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</si>
  <si>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</si>
  <si>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</si>
  <si>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</si>
  <si>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</si>
  <si>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</si>
  <si>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</si>
  <si>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</si>
  <si>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</si>
  <si>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</si>
  <si>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</si>
  <si>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</si>
  <si>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</si>
  <si>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</si>
  <si>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</si>
  <si>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</si>
  <si>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</si>
  <si>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</si>
  <si>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</si>
  <si>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</si>
  <si>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</si>
  <si>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</si>
  <si>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</si>
  <si>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</si>
  <si>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</si>
  <si>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</si>
  <si>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</si>
  <si>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</si>
  <si>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</si>
  <si>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</si>
  <si>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</si>
  <si>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</si>
  <si>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</si>
  <si>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</si>
  <si>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</si>
  <si>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</si>
  <si>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</si>
  <si>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</si>
  <si>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</si>
  <si>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</si>
  <si>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</si>
  <si>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</si>
  <si>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</si>
  <si>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</si>
  <si>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</si>
  <si>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</si>
  <si>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</si>
  <si>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</si>
  <si>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</si>
  <si>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</si>
  <si>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</si>
  <si>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</si>
  <si>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</si>
  <si>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</si>
  <si>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</si>
  <si>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</si>
  <si>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</si>
  <si>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</si>
  <si>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</si>
  <si>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</si>
  <si>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</si>
  <si>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</si>
  <si>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</si>
  <si>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</si>
  <si>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</si>
  <si>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</si>
  <si>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</si>
  <si>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</si>
  <si>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</si>
  <si>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</si>
  <si>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</si>
  <si>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</si>
  <si>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</si>
  <si>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</si>
  <si>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</si>
  <si>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</si>
  <si>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</si>
  <si>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</si>
  <si>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</si>
  <si>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</si>
  <si>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</si>
  <si>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</si>
  <si>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</si>
  <si>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</si>
  <si>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</si>
  <si>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</si>
  <si>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</si>
  <si>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</si>
  <si>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</si>
  <si>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</si>
  <si>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</si>
  <si>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</si>
  <si>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</si>
  <si>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</si>
  <si>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</si>
  <si>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</si>
  <si>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</si>
  <si>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</si>
  <si>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</si>
  <si>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</si>
  <si>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</si>
  <si>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</si>
  <si>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</si>
  <si>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</si>
  <si>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</si>
  <si>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</si>
  <si>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</si>
  <si>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</si>
  <si>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</si>
  <si>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</si>
  <si>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</si>
  <si>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</si>
  <si>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</si>
  <si>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</si>
  <si>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</si>
  <si>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</si>
  <si>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</si>
  <si>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</si>
  <si>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</si>
  <si>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</si>
  <si>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</si>
  <si>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</si>
  <si>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</si>
  <si>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</si>
  <si>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</si>
  <si>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</si>
  <si>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</si>
  <si>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</si>
  <si>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</si>
  <si>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</si>
  <si>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</si>
  <si>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</si>
  <si>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</si>
  <si>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</si>
  <si>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</si>
  <si>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</si>
  <si>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</si>
  <si>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</si>
  <si>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</si>
  <si>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</si>
  <si>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</si>
  <si>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</si>
  <si>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</si>
  <si>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</si>
  <si>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</si>
  <si>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</si>
  <si>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</si>
  <si>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</si>
  <si>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</si>
  <si>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</si>
  <si>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</si>
  <si>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</si>
  <si>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</si>
  <si>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</si>
  <si>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</si>
  <si>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</si>
  <si>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</si>
  <si>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</si>
  <si>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</si>
  <si>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</si>
  <si>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</si>
  <si>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</si>
  <si>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</si>
  <si>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</si>
  <si>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</si>
  <si>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</si>
  <si>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</si>
  <si>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</si>
  <si>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</si>
  <si>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</si>
  <si>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</si>
  <si>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</si>
  <si>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</si>
  <si>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</si>
  <si>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</si>
  <si>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</si>
  <si>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</si>
  <si>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</si>
  <si>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</si>
  <si>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</si>
  <si>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</si>
  <si>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</si>
  <si>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</si>
  <si>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</si>
  <si>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</si>
  <si>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</si>
  <si>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</si>
  <si>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</si>
  <si>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</si>
  <si>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</si>
  <si>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</si>
  <si>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</si>
  <si>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</si>
  <si>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</si>
  <si>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</si>
  <si>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</si>
  <si>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</si>
  <si>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</si>
  <si>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</si>
  <si>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</si>
  <si>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</si>
  <si>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</si>
  <si>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</si>
  <si>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</si>
  <si>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</si>
  <si>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</si>
  <si>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</si>
  <si>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</si>
  <si>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</si>
  <si>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</si>
  <si>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</si>
  <si>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</si>
  <si>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</si>
  <si>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</si>
  <si>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</si>
  <si>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</si>
  <si>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</si>
  <si>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</si>
  <si>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</si>
  <si>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</si>
  <si>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</si>
  <si>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</si>
  <si>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</si>
  <si>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</si>
  <si>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</si>
  <si>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</si>
  <si>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</si>
  <si>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</si>
  <si>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</si>
  <si>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</si>
  <si>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</si>
  <si>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</si>
  <si>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</si>
  <si>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</si>
  <si>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</si>
  <si>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</si>
  <si>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</si>
  <si>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</si>
  <si>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</si>
  <si>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</si>
  <si>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</si>
  <si>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</si>
  <si>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</si>
  <si>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</si>
  <si>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</si>
  <si>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</si>
  <si>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</si>
  <si>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</si>
  <si>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</si>
  <si>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</si>
  <si>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</si>
  <si>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</si>
  <si>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</si>
  <si>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</si>
  <si>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</si>
  <si>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</si>
  <si>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</si>
  <si>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</si>
  <si>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</si>
  <si>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</si>
  <si>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</si>
  <si>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</si>
  <si>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</si>
  <si>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</si>
  <si>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</si>
  <si>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</si>
  <si>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</si>
  <si>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</si>
  <si>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</si>
  <si>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</si>
  <si>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</si>
  <si>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</si>
  <si>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</si>
  <si>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</si>
  <si>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</si>
  <si>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</si>
  <si>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</si>
  <si>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</si>
  <si>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</si>
  <si>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</si>
  <si>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</si>
  <si>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</si>
  <si>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</si>
  <si>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</si>
  <si>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</si>
  <si>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</si>
  <si>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</si>
  <si>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</si>
  <si>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</si>
  <si>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</si>
  <si>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</si>
  <si>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</si>
  <si>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</si>
  <si>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</si>
  <si>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</si>
  <si>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</si>
  <si>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</si>
  <si>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</si>
  <si>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</si>
  <si>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</si>
  <si>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</si>
  <si>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</si>
  <si>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</si>
  <si>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</si>
  <si>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</si>
  <si>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</si>
  <si>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</si>
  <si>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</si>
  <si>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</si>
  <si>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</si>
  <si>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</si>
  <si>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</si>
  <si>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</si>
  <si>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</si>
  <si>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</si>
  <si>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</si>
  <si>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</si>
  <si>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</si>
  <si>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</si>
  <si>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</si>
  <si>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</si>
  <si>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</si>
  <si>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</si>
  <si>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</si>
  <si>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</si>
  <si>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</si>
  <si>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</si>
  <si>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</si>
  <si>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</si>
  <si>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</si>
  <si>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</si>
  <si>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</si>
  <si>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</si>
  <si>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</si>
  <si>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</si>
  <si>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</si>
  <si>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</si>
  <si>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</si>
  <si>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</si>
  <si>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</si>
  <si>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</si>
  <si>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</si>
  <si>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</si>
  <si>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</si>
  <si>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</si>
  <si>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</si>
  <si>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</si>
  <si>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</si>
  <si>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</si>
  <si>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</si>
  <si>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</si>
  <si>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</si>
  <si>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</si>
  <si>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</si>
  <si>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</si>
  <si>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</si>
  <si>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</si>
  <si>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</si>
  <si>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</si>
  <si>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</si>
  <si>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</si>
  <si>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</si>
  <si>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</si>
  <si>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</si>
  <si>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</si>
  <si>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</si>
  <si>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</si>
  <si>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</si>
  <si>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</si>
  <si>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</si>
  <si>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</si>
  <si>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</si>
  <si>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</si>
  <si>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</si>
  <si>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</si>
  <si>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</si>
  <si>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</si>
  <si>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</si>
  <si>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</si>
  <si>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</si>
  <si>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</si>
  <si>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</si>
  <si>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</si>
  <si>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</si>
  <si>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</si>
  <si>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</si>
  <si>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</si>
  <si>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</si>
  <si>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</si>
  <si>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</si>
  <si>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</si>
  <si>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</si>
  <si>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</si>
  <si>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</si>
  <si>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</si>
  <si>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</si>
  <si>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</si>
  <si>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</si>
  <si>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</si>
  <si>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</si>
  <si>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</si>
  <si>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</si>
  <si>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</si>
  <si>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</si>
  <si>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</si>
  <si>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</si>
  <si>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</si>
  <si>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</si>
  <si>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</si>
  <si>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</si>
  <si>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</si>
  <si>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</si>
  <si>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</si>
  <si>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</si>
  <si>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</si>
  <si>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</si>
  <si>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</si>
  <si>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</si>
  <si>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</si>
  <si>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</si>
  <si>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</si>
  <si>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</si>
  <si>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</si>
  <si>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</si>
  <si>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</si>
  <si>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</si>
  <si>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</si>
  <si>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</si>
  <si>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</si>
  <si>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</si>
  <si>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</si>
  <si>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</si>
  <si>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</si>
  <si>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</si>
  <si>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</si>
  <si>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</si>
  <si>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</si>
  <si>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</si>
  <si>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</si>
  <si>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</si>
  <si>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</si>
  <si>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</si>
  <si>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</si>
  <si>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</si>
  <si>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</si>
  <si>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</si>
  <si>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</si>
  <si>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</si>
  <si>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</si>
  <si>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</si>
  <si>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</si>
  <si>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</si>
  <si>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</si>
  <si>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</si>
  <si>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</si>
  <si>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</si>
  <si>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</si>
  <si>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</si>
  <si>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</si>
  <si>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</si>
  <si>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</si>
  <si>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</si>
  <si>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</si>
  <si>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</si>
  <si>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</si>
  <si>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</si>
  <si>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</si>
  <si>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</si>
  <si>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</si>
  <si>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</si>
  <si>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</si>
  <si>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</si>
  <si>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</si>
  <si>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</si>
  <si>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</si>
  <si>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</si>
  <si>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</si>
  <si>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</si>
  <si>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</si>
  <si>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</si>
  <si>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</si>
  <si>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</si>
  <si>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</si>
  <si>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</si>
  <si>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</si>
  <si>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</si>
  <si>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</si>
  <si>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</si>
  <si>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</si>
  <si>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</si>
  <si>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</si>
  <si>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</si>
  <si>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</si>
  <si>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</si>
  <si>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</si>
  <si>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</si>
  <si>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</si>
  <si>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</si>
  <si>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</si>
  <si>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</si>
  <si>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</si>
  <si>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</si>
  <si>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</si>
  <si>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</si>
  <si>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</si>
  <si>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</si>
  <si>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</si>
  <si>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</si>
  <si>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</si>
  <si>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</si>
  <si>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</si>
  <si>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</si>
  <si>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</si>
  <si>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</si>
  <si>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</si>
  <si>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</si>
  <si>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</si>
  <si>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</si>
  <si>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</si>
  <si>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</si>
  <si>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</si>
  <si>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</si>
  <si>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</si>
  <si>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</si>
  <si>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</si>
  <si>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</si>
  <si>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</si>
  <si>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</si>
  <si>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</si>
  <si>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</si>
  <si>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</si>
  <si>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</si>
  <si>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</si>
  <si>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</si>
  <si>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</si>
  <si>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</si>
  <si>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</si>
  <si>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</si>
  <si>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</si>
  <si>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</si>
  <si>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</si>
  <si>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</si>
  <si>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</si>
  <si>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</si>
  <si>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</si>
  <si>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</si>
  <si>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</si>
  <si>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</si>
  <si>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</si>
  <si>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</si>
  <si>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</si>
  <si>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</si>
  <si>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</si>
  <si>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</si>
  <si>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</si>
  <si>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</si>
  <si>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</si>
  <si>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</si>
  <si>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</si>
  <si>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</si>
  <si>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</si>
  <si>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</si>
  <si>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</si>
  <si>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</si>
  <si>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</si>
  <si>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</si>
  <si>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</si>
  <si>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</si>
  <si>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</si>
  <si>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</si>
  <si>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</si>
  <si>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</si>
  <si>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</si>
  <si>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</si>
  <si>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</si>
  <si>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</si>
  <si>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</si>
  <si>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</si>
  <si>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</si>
  <si>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</si>
  <si>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</si>
  <si>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</si>
  <si>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</si>
  <si>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</si>
  <si>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</si>
  <si>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</si>
  <si>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</si>
  <si>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</si>
  <si>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</si>
  <si>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</si>
  <si>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</si>
  <si>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</si>
  <si>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</si>
  <si>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</si>
  <si>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</si>
  <si>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</si>
  <si>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</si>
  <si>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</si>
  <si>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</si>
  <si>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</si>
  <si>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</si>
  <si>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</si>
  <si>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</si>
  <si>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</si>
  <si>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</si>
  <si>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</si>
  <si>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</si>
  <si>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</si>
  <si>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</si>
  <si>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</si>
  <si>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</si>
  <si>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</si>
  <si>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</si>
  <si>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</si>
  <si>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</si>
  <si>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</si>
  <si>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</si>
  <si>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</si>
  <si>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</si>
  <si>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</si>
  <si>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</si>
  <si>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</si>
  <si>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</si>
  <si>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</si>
  <si>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</si>
  <si>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</si>
  <si>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</si>
  <si>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</si>
  <si>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</si>
  <si>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</si>
  <si>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</si>
  <si>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</si>
  <si>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</si>
  <si>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</si>
  <si>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</si>
  <si>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</si>
  <si>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</si>
  <si>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</si>
  <si>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</si>
  <si>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</si>
  <si>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</si>
  <si>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</si>
  <si>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</si>
  <si>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</si>
  <si>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</si>
  <si>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</si>
  <si>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</si>
  <si>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</si>
  <si>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</si>
  <si>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</si>
  <si>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</si>
  <si>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</si>
  <si>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</si>
  <si>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</si>
  <si>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</si>
  <si>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</si>
  <si>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</si>
  <si>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</si>
  <si>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</si>
  <si>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</si>
  <si>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</si>
  <si>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</si>
  <si>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</si>
  <si>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</si>
  <si>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</si>
  <si>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</si>
  <si>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</si>
  <si>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</si>
  <si>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</si>
  <si>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</si>
  <si>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</si>
  <si>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</si>
  <si>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</si>
  <si>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</si>
  <si>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</si>
  <si>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</si>
  <si>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</si>
  <si>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</si>
  <si>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</si>
  <si>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</si>
  <si>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</si>
  <si>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</si>
  <si>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</si>
  <si>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</si>
  <si>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</si>
  <si>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</si>
  <si>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</si>
  <si>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</si>
  <si>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</si>
  <si>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</si>
  <si>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</si>
  <si>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</si>
  <si>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</si>
  <si>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</si>
  <si>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</si>
  <si>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</si>
  <si>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</si>
  <si>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</si>
  <si>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</si>
  <si>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</si>
  <si>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</si>
  <si>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</si>
  <si>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</si>
  <si>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</si>
  <si>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</si>
  <si>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</si>
  <si>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</si>
  <si>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</si>
  <si>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</si>
  <si>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</si>
  <si>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</si>
  <si>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</si>
  <si>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</si>
  <si>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</si>
  <si>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</si>
  <si>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</si>
  <si>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</si>
  <si>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</si>
  <si>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</si>
  <si>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</si>
  <si>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</si>
  <si>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</si>
  <si>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</si>
  <si>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</si>
  <si>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</si>
  <si>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</si>
  <si>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</si>
  <si>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</si>
  <si>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</si>
  <si>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</si>
  <si>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</si>
  <si>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</si>
  <si>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</si>
  <si>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</si>
  <si>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</si>
  <si>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</si>
  <si>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</si>
  <si>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</si>
  <si>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</si>
  <si>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</si>
  <si>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</si>
  <si>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</si>
  <si>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</si>
  <si>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</si>
  <si>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</si>
  <si>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</si>
  <si>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</si>
  <si>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</si>
  <si>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</si>
  <si>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</si>
  <si>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</si>
  <si>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</si>
  <si>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</si>
  <si>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</si>
  <si>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</si>
  <si>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</si>
  <si>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</si>
  <si>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</si>
  <si>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</si>
  <si>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</si>
  <si>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</si>
  <si>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</si>
  <si>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</si>
  <si>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</si>
  <si>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</si>
  <si>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</si>
  <si>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</si>
  <si>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</si>
  <si>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</si>
  <si>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</si>
  <si>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</si>
  <si>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</si>
  <si>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</si>
  <si>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</si>
  <si>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</si>
  <si>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</si>
  <si>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</si>
  <si>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</si>
  <si>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</si>
  <si>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</si>
  <si>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</si>
  <si>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</si>
  <si>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</si>
  <si>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</si>
  <si>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</si>
  <si>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</si>
  <si>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</si>
  <si>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</si>
  <si>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</si>
  <si>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</si>
  <si>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</si>
  <si>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</si>
  <si>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</si>
  <si>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</si>
  <si>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</si>
  <si>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</si>
  <si>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</si>
  <si>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</si>
  <si>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</si>
  <si>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</si>
  <si>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</si>
  <si>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</si>
  <si>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</si>
  <si>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</si>
  <si>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</si>
  <si>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</si>
  <si>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</si>
  <si>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</si>
  <si>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</si>
  <si>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</si>
  <si>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</si>
  <si>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</si>
  <si>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</si>
  <si>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</si>
  <si>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</si>
  <si>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</si>
  <si>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</si>
  <si>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</si>
  <si>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</si>
  <si>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</si>
  <si>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</si>
  <si>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</si>
  <si>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</si>
  <si>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</si>
  <si>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</si>
  <si>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</si>
  <si>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</si>
  <si>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</si>
  <si>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</si>
  <si>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</si>
  <si>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</si>
  <si>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</si>
  <si>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</si>
  <si>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</si>
  <si>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</si>
  <si>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</si>
  <si>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</si>
  <si>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</si>
  <si>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</si>
  <si>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</si>
  <si>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</si>
  <si>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</si>
  <si>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</si>
  <si>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</si>
  <si>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</si>
  <si>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</si>
  <si>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</si>
  <si>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</si>
  <si>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</si>
  <si>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</si>
  <si>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</si>
  <si>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</si>
  <si>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</si>
  <si>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</si>
  <si>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</si>
  <si>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</si>
  <si>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</si>
  <si>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</si>
  <si>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</si>
  <si>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</si>
  <si>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</si>
  <si>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</si>
  <si>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</si>
  <si>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</si>
  <si>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</si>
  <si>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</si>
  <si>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</si>
  <si>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</si>
  <si>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</si>
  <si>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</si>
  <si>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</si>
  <si>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</si>
  <si>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</si>
  <si>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</si>
  <si>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</si>
  <si>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</si>
  <si>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</si>
  <si>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</si>
  <si>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</si>
  <si>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</si>
  <si>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</si>
  <si>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</si>
  <si>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</si>
  <si>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</si>
  <si>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</si>
  <si>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</si>
  <si>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</si>
  <si>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</si>
  <si>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</si>
  <si>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</si>
  <si>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</si>
  <si>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</si>
  <si>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</si>
  <si>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</si>
  <si>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</si>
  <si>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</si>
  <si>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</si>
  <si>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</si>
  <si>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</si>
  <si>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</si>
  <si>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</si>
  <si>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</si>
  <si>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</si>
  <si>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</si>
  <si>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</si>
  <si>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</si>
  <si>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</si>
  <si>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</si>
  <si>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</si>
  <si>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</si>
  <si>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</si>
  <si>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</si>
  <si>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</si>
  <si>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</si>
  <si>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</si>
  <si>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</si>
  <si>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</si>
  <si>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</si>
  <si>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</si>
  <si>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</si>
  <si>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</si>
  <si>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</si>
  <si>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</si>
  <si>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</si>
  <si>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</si>
  <si>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</si>
  <si>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</si>
  <si>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</si>
  <si>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</si>
  <si>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</si>
  <si>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</si>
  <si>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</si>
  <si>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</si>
  <si>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</si>
  <si>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</si>
  <si>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</si>
  <si>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</si>
  <si>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</si>
  <si>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</si>
  <si>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</si>
  <si>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</si>
  <si>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</si>
  <si>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</si>
  <si>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</si>
  <si>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</si>
  <si>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</si>
  <si>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</si>
  <si>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</si>
  <si>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</si>
  <si>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</si>
  <si>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</si>
  <si>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</si>
  <si>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</si>
  <si>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</si>
  <si>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</si>
  <si>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</si>
  <si>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</si>
  <si>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</si>
  <si>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</si>
  <si>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</si>
  <si>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</si>
  <si>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</si>
  <si>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</si>
  <si>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</si>
  <si>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</si>
  <si>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</si>
  <si>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</si>
  <si>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</si>
  <si>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</si>
  <si>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</si>
  <si>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</si>
  <si>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</si>
  <si>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</si>
  <si>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</si>
  <si>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</si>
  <si>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</si>
  <si>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</si>
  <si>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</si>
  <si>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</si>
  <si>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</si>
  <si>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</si>
  <si>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</si>
  <si>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</si>
  <si>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</si>
  <si>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</si>
  <si>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</si>
  <si>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</si>
  <si>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</si>
  <si>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</si>
  <si>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</si>
  <si>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</si>
  <si>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</si>
  <si>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</si>
  <si>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</si>
  <si>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</si>
  <si>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</si>
  <si>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</si>
  <si>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</si>
  <si>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</si>
  <si>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</si>
  <si>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</si>
  <si>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</si>
  <si>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</si>
  <si>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</si>
  <si>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</si>
  <si>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</si>
  <si>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</si>
  <si>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</si>
  <si>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</si>
  <si>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</si>
  <si>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</si>
  <si>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</si>
  <si>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</si>
  <si>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</si>
  <si>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</si>
  <si>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</si>
  <si>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</si>
  <si>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</si>
  <si>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</si>
  <si>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</si>
  <si>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</si>
  <si>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</si>
  <si>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</si>
  <si>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</si>
  <si>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</si>
  <si>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</si>
  <si>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</si>
  <si>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</si>
  <si>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</si>
  <si>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</si>
  <si>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</si>
  <si>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</si>
  <si>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</si>
  <si>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</si>
  <si>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</si>
  <si>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</si>
  <si>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</si>
  <si>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</si>
  <si>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</si>
  <si>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</si>
  <si>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</si>
  <si>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</si>
  <si>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</si>
  <si>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</si>
  <si>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</si>
  <si>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</si>
  <si>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</si>
  <si>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</si>
  <si>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</si>
  <si>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</si>
  <si>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</si>
  <si>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</si>
  <si>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</si>
  <si>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</si>
  <si>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</si>
  <si>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</si>
  <si>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</si>
  <si>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</si>
  <si>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</si>
  <si>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</si>
  <si>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</si>
  <si>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</si>
  <si>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</si>
  <si>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</si>
  <si>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</si>
  <si>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</si>
  <si>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</si>
  <si>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</si>
  <si>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</si>
  <si>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</si>
  <si>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</si>
  <si>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</si>
  <si>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</si>
  <si>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</si>
  <si>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</si>
  <si>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</si>
  <si>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</si>
  <si>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</si>
  <si>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</si>
  <si>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</si>
  <si>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</si>
  <si>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</si>
  <si>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</si>
  <si>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</si>
  <si>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</si>
  <si>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</si>
  <si>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</si>
  <si>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</si>
  <si>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</si>
  <si>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</si>
  <si>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</si>
  <si>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</si>
  <si>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</si>
  <si>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</si>
  <si>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</si>
  <si>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</si>
  <si>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</si>
  <si>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</si>
  <si>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</si>
  <si>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</si>
  <si>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</si>
  <si>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</si>
  <si>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</si>
  <si>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</si>
  <si>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</si>
  <si>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</si>
  <si>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</si>
  <si>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</si>
  <si>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</si>
  <si>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</si>
  <si>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</si>
  <si>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</si>
  <si>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</si>
  <si>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</si>
  <si>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</si>
  <si>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</si>
  <si>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</si>
  <si>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</si>
  <si>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</si>
  <si>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</si>
  <si>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</si>
  <si>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</si>
  <si>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</si>
  <si>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</si>
  <si>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</si>
  <si>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</si>
  <si>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</si>
  <si>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</si>
  <si>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</si>
  <si>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</si>
  <si>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</si>
  <si>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</si>
  <si>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</si>
  <si>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</si>
  <si>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</si>
  <si>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</si>
  <si>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</si>
  <si>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</si>
  <si>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</si>
  <si>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</si>
  <si>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</si>
  <si>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</si>
  <si>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</si>
  <si>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</si>
  <si>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</si>
  <si>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</si>
  <si>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</si>
  <si>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</si>
  <si>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</si>
  <si>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</si>
  <si>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</si>
  <si>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</si>
  <si>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</si>
  <si>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</si>
  <si>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</si>
  <si>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</si>
  <si>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</si>
  <si>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</si>
  <si>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</si>
  <si>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</si>
  <si>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</si>
  <si>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</si>
  <si>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</si>
  <si>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</si>
  <si>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</si>
  <si>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</si>
  <si>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</si>
  <si>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</si>
  <si>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</si>
  <si>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</si>
  <si>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</si>
  <si>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</si>
  <si>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</si>
  <si>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</si>
  <si>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</si>
  <si>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</si>
  <si>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</si>
  <si>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</si>
  <si>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</si>
  <si>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</si>
  <si>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</si>
  <si>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</si>
  <si>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</si>
  <si>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</si>
  <si>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</si>
  <si>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</si>
  <si>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</si>
  <si>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</si>
  <si>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</si>
  <si>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</si>
  <si>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</si>
  <si>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</si>
  <si>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</si>
  <si>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</si>
  <si>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</si>
  <si>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</si>
  <si>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</si>
  <si>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</si>
  <si>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</si>
  <si>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</si>
  <si>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</si>
  <si>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</si>
  <si>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</si>
  <si>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</si>
  <si>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</si>
  <si>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</si>
  <si>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</si>
  <si>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</si>
  <si>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</si>
  <si>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</si>
  <si>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</si>
  <si>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</si>
  <si>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</si>
  <si>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</si>
  <si>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</si>
  <si>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</si>
  <si>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</si>
  <si>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</si>
  <si>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</si>
  <si>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</si>
  <si>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</si>
  <si>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</si>
  <si>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</si>
  <si>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</si>
  <si>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</si>
  <si>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</si>
  <si>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</si>
  <si>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</si>
  <si>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</si>
  <si>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</si>
  <si>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</si>
  <si>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</si>
  <si>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</si>
  <si>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</si>
  <si>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</si>
  <si>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</si>
  <si>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</si>
  <si>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</si>
  <si>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</si>
  <si>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</si>
  <si>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</si>
  <si>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</si>
  <si>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</si>
  <si>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</si>
  <si>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</si>
  <si>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</si>
  <si>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</si>
  <si>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</si>
  <si>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</si>
  <si>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</si>
  <si>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</si>
  <si>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</si>
  <si>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</si>
  <si>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</si>
  <si>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</si>
  <si>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</si>
  <si>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</si>
  <si>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</si>
  <si>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</si>
  <si>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</si>
  <si>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</si>
  <si>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</si>
  <si>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</si>
  <si>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</si>
  <si>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</si>
  <si>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</si>
  <si>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</si>
  <si>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</si>
  <si>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</si>
  <si>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</si>
  <si>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</si>
  <si>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</si>
  <si>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</si>
  <si>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</si>
  <si>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</si>
  <si>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</si>
  <si>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</si>
  <si>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</si>
  <si>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</si>
  <si>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</si>
  <si>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</si>
  <si>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</si>
  <si>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</si>
  <si>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</si>
  <si>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</si>
  <si>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</si>
  <si>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</si>
  <si>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</si>
  <si>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</si>
  <si>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</si>
  <si>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</si>
  <si>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</si>
  <si>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</si>
  <si>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</si>
  <si>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</si>
  <si>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</si>
  <si>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</si>
  <si>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</si>
  <si>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</si>
  <si>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</si>
  <si>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</si>
  <si>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</si>
  <si>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</si>
  <si>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</si>
  <si>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</si>
  <si>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</si>
  <si>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</si>
  <si>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</si>
  <si>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</si>
  <si>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</si>
  <si>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</si>
  <si>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</si>
  <si>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</si>
  <si>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</si>
  <si>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</si>
  <si>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</si>
  <si>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</si>
  <si>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</si>
  <si>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</si>
  <si>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</si>
  <si>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</si>
  <si>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</si>
  <si>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</si>
  <si>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</si>
  <si>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</si>
  <si>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</si>
  <si>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</si>
  <si>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</si>
  <si>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</si>
  <si>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</si>
  <si>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</si>
  <si>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</si>
  <si>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</si>
  <si>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</si>
  <si>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</si>
  <si>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</si>
  <si>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</si>
  <si>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</si>
  <si>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</si>
  <si>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</si>
  <si>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</si>
  <si>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</si>
  <si>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</si>
  <si>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</si>
  <si>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</si>
  <si>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</si>
  <si>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</si>
  <si>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</si>
  <si>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</si>
  <si>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</si>
  <si>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</si>
  <si>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</si>
  <si>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</si>
  <si>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</si>
  <si>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</si>
  <si>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</si>
  <si>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</si>
  <si>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</si>
  <si>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</si>
  <si>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</si>
  <si>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</si>
  <si>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</si>
  <si>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</si>
  <si>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</si>
  <si>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</si>
  <si>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</si>
  <si>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</si>
  <si>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</si>
  <si>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</si>
  <si>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</si>
  <si>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</si>
  <si>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</si>
  <si>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</si>
  <si>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</si>
  <si>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</si>
  <si>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</si>
  <si>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</si>
  <si>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</si>
  <si>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</si>
  <si>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</si>
  <si>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</si>
  <si>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</si>
  <si>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</si>
  <si>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</si>
  <si>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</si>
  <si>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</si>
  <si>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</si>
  <si>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</si>
  <si>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</si>
  <si>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</si>
  <si>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</si>
  <si>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</si>
  <si>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</si>
  <si>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</si>
  <si>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</si>
  <si>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</si>
  <si>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</si>
  <si>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</si>
  <si>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</si>
  <si>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</si>
  <si>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</si>
  <si>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</si>
  <si>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</si>
  <si>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</si>
  <si>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</si>
  <si>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</si>
  <si>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</si>
  <si>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</si>
  <si>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</si>
  <si>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</si>
  <si>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</si>
  <si>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</si>
  <si>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</si>
  <si>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</si>
  <si>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</si>
  <si>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</si>
  <si>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</si>
  <si>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</si>
  <si>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</si>
  <si>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</si>
  <si>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</si>
  <si>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</si>
  <si>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</si>
  <si>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</si>
  <si>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</si>
  <si>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</si>
  <si>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</si>
  <si>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</si>
  <si>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</si>
  <si>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</si>
  <si>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</si>
  <si>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</si>
  <si>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</si>
  <si>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</si>
  <si>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</si>
  <si>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</si>
  <si>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</si>
  <si>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</si>
  <si>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</si>
  <si>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</si>
  <si>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</si>
  <si>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</si>
  <si>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</si>
  <si>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</si>
  <si>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</si>
  <si>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</si>
  <si>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</si>
  <si>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</si>
  <si>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</si>
  <si>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</si>
  <si>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</si>
  <si>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</si>
  <si>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</si>
  <si>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</si>
  <si>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</si>
  <si>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</si>
  <si>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</si>
  <si>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</si>
  <si>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</si>
  <si>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</si>
  <si>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</si>
  <si>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</si>
  <si>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</si>
  <si>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</si>
  <si>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</si>
  <si>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</si>
  <si>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</si>
  <si>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</si>
  <si>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</si>
  <si>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</si>
  <si>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</si>
  <si>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</si>
  <si>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</si>
  <si>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</si>
  <si>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</si>
  <si>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</si>
  <si>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</si>
  <si>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</si>
  <si>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</si>
  <si>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</si>
  <si>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</si>
  <si>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</si>
  <si>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</si>
  <si>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</si>
  <si>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</si>
  <si>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</si>
  <si>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</si>
  <si>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</si>
  <si>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</si>
  <si>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</si>
  <si>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</si>
  <si>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</si>
  <si>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</si>
  <si>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</si>
  <si>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</si>
  <si>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</si>
  <si>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</si>
  <si>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</si>
  <si>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</si>
  <si>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</si>
  <si>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</si>
  <si>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</si>
  <si>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</si>
  <si>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</si>
  <si>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</si>
  <si>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</si>
  <si>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</si>
  <si>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</si>
  <si>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</si>
  <si>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</si>
  <si>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</si>
  <si>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</si>
  <si>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</si>
  <si>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</si>
  <si>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</si>
  <si>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</si>
  <si>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</si>
  <si>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</si>
  <si>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</si>
  <si>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</si>
  <si>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</si>
  <si>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</si>
  <si>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</si>
  <si>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</si>
  <si>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</si>
  <si>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</si>
  <si>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</si>
  <si>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</si>
  <si>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</si>
  <si>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</si>
  <si>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</si>
  <si>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</si>
  <si>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</si>
  <si>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</si>
  <si>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</si>
  <si>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</si>
  <si>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</si>
  <si>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</si>
  <si>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</si>
  <si>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</si>
  <si>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</si>
  <si>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</si>
  <si>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</si>
  <si>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</si>
  <si>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</si>
  <si>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</si>
  <si>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</si>
  <si>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</si>
  <si>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</si>
  <si>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</si>
  <si>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</si>
  <si>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</si>
  <si>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</si>
  <si>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</si>
  <si>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</si>
  <si>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</si>
  <si>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</si>
  <si>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</si>
  <si>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</si>
  <si>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</si>
  <si>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</si>
  <si>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</si>
  <si>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</si>
  <si>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</si>
  <si>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</si>
  <si>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</si>
  <si>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</si>
  <si>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</si>
  <si>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</si>
  <si>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</si>
  <si>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</si>
  <si>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</si>
  <si>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</si>
  <si>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</si>
  <si>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</si>
  <si>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</si>
  <si>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</si>
  <si>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</si>
  <si>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</si>
  <si>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</si>
  <si>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</si>
  <si>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</si>
  <si>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</si>
  <si>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</si>
  <si>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</si>
  <si>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</si>
  <si>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</si>
  <si>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</si>
  <si>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</si>
  <si>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</si>
  <si>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</si>
  <si>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</si>
  <si>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</si>
  <si>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</si>
  <si>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</si>
  <si>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</si>
  <si>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</si>
  <si>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</si>
  <si>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</si>
  <si>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</si>
  <si>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</si>
  <si>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</si>
  <si>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</si>
  <si>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</si>
  <si>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</si>
  <si>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</si>
  <si>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</si>
  <si>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</si>
  <si>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</si>
  <si>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</si>
  <si>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</si>
  <si>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</si>
  <si>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</si>
  <si>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</si>
  <si>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</si>
  <si>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</si>
  <si>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</si>
  <si>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</si>
  <si>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</si>
  <si>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</si>
  <si>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</si>
  <si>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</si>
  <si>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</si>
  <si>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</si>
  <si>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</si>
  <si>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</si>
  <si>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</si>
  <si>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</si>
  <si>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</si>
  <si>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</si>
  <si>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</si>
  <si>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</si>
  <si>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</si>
  <si>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</si>
  <si>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</si>
  <si>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</si>
  <si>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</si>
  <si>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</si>
  <si>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</si>
  <si>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</si>
  <si>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</si>
  <si>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</si>
  <si>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</si>
  <si>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</si>
  <si>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</si>
  <si>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</si>
  <si>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</si>
  <si>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</si>
  <si>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</si>
  <si>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</si>
  <si>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</si>
  <si>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</si>
  <si>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</si>
  <si>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</si>
  <si>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</si>
  <si>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</si>
  <si>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</si>
  <si>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</si>
  <si>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</si>
  <si>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</si>
  <si>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</si>
  <si>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</si>
  <si>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</si>
  <si>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</si>
  <si>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</si>
  <si>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</si>
  <si>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</si>
  <si>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</si>
  <si>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</si>
  <si>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</si>
  <si>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</si>
  <si>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</si>
  <si>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</si>
  <si>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</si>
  <si>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</si>
  <si>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</si>
  <si>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</si>
  <si>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</si>
  <si>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</si>
  <si>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</si>
  <si>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</si>
  <si>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</si>
  <si>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</si>
  <si>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</si>
  <si>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</si>
  <si>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</si>
  <si>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</si>
  <si>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</si>
  <si>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</si>
  <si>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</si>
  <si>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</si>
  <si>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</si>
  <si>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</si>
  <si>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</si>
  <si>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</si>
  <si>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</si>
  <si>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</si>
  <si>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</si>
  <si>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</si>
  <si>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</si>
  <si>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</si>
  <si>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</si>
  <si>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</si>
  <si>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</si>
  <si>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</si>
  <si>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</si>
  <si>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</si>
  <si>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</si>
  <si>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</si>
  <si>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</si>
  <si>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</si>
  <si>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</si>
  <si>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</si>
  <si>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</si>
  <si>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</si>
  <si>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</si>
  <si>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</si>
  <si>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</si>
  <si>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</si>
  <si>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</si>
  <si>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</si>
  <si>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</si>
  <si>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</si>
  <si>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</si>
  <si>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</si>
  <si>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</si>
  <si>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</si>
  <si>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</si>
  <si>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</si>
  <si>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</si>
  <si>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</si>
  <si>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</si>
  <si>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</si>
  <si>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</si>
  <si>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</si>
  <si>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</si>
  <si>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</si>
  <si>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</si>
  <si>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</si>
  <si>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</si>
  <si>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</si>
  <si>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</si>
  <si>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</si>
  <si>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</si>
  <si>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</si>
  <si>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</si>
  <si>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</si>
  <si>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</si>
  <si>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</si>
  <si>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</si>
  <si>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</si>
  <si>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</si>
  <si>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</si>
  <si>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</si>
  <si>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</si>
  <si>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</si>
  <si>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</si>
  <si>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</si>
  <si>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</si>
  <si>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</si>
  <si>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</si>
  <si>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</si>
  <si>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</si>
  <si>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</si>
  <si>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</si>
  <si>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</si>
  <si>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</si>
  <si>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</si>
  <si>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</si>
  <si>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</si>
  <si>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</si>
  <si>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</si>
  <si>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</si>
  <si>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</si>
  <si>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</si>
  <si>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</si>
  <si>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</si>
  <si>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</si>
  <si>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</si>
  <si>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</si>
  <si>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</si>
  <si>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</si>
  <si>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</si>
  <si>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</si>
  <si>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</si>
  <si>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</si>
  <si>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</si>
  <si>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</si>
  <si>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</si>
  <si>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</si>
  <si>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</si>
  <si>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</si>
  <si>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</si>
  <si>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</si>
  <si>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</si>
  <si>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</si>
  <si>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</si>
  <si>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</si>
  <si>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</si>
  <si>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</si>
  <si>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</si>
  <si>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</si>
  <si>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</si>
  <si>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</si>
  <si>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</si>
  <si>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</si>
  <si>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</si>
  <si>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</si>
  <si>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</si>
  <si>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</si>
  <si>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</si>
  <si>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</si>
  <si>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</si>
  <si>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</si>
  <si>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</si>
  <si>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</si>
  <si>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</si>
  <si>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</si>
  <si>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</si>
  <si>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</si>
  <si>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</si>
  <si>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</si>
  <si>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</si>
  <si>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</si>
  <si>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</si>
  <si>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</si>
  <si>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</si>
  <si>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</si>
  <si>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</si>
  <si>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</si>
  <si>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</si>
  <si>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</si>
  <si>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</si>
  <si>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</si>
  <si>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</si>
  <si>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</si>
  <si>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</si>
  <si>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</si>
  <si>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</si>
  <si>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</si>
  <si>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</si>
  <si>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</si>
  <si>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</si>
  <si>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</si>
  <si>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</si>
  <si>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</si>
  <si>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</si>
  <si>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</si>
  <si>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</si>
  <si>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</si>
  <si>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</si>
  <si>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</si>
  <si>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</si>
  <si>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</si>
  <si>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</si>
  <si>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</si>
  <si>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</si>
  <si>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</si>
  <si>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</si>
  <si>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</si>
  <si>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</si>
  <si>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</si>
  <si>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</si>
  <si>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</si>
  <si>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</si>
  <si>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</si>
  <si>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</si>
  <si>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</si>
  <si>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</si>
  <si>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</si>
  <si>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</si>
  <si>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</si>
  <si>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</si>
  <si>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</si>
  <si>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</si>
  <si>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</si>
  <si>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</si>
  <si>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</si>
  <si>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</si>
  <si>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</si>
  <si>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</si>
  <si>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</si>
  <si>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</si>
  <si>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</si>
  <si>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</si>
  <si>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</si>
  <si>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</si>
  <si>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</si>
  <si>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</si>
  <si>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</si>
  <si>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</si>
  <si>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</si>
  <si>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</si>
  <si>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</si>
  <si>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</si>
  <si>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</si>
  <si>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</si>
  <si>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</si>
  <si>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</si>
  <si>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</si>
  <si>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</si>
  <si>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</si>
  <si>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</si>
  <si>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</si>
  <si>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</si>
  <si>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</si>
  <si>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</si>
  <si>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</si>
  <si>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</si>
  <si>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</si>
  <si>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</si>
  <si>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</si>
  <si>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</si>
  <si>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</si>
  <si>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</si>
  <si>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</si>
  <si>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</si>
  <si>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</si>
  <si>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</si>
  <si>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</si>
  <si>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</si>
  <si>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</si>
  <si>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</si>
  <si>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</si>
  <si>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</si>
  <si>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</si>
  <si>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</si>
  <si>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</si>
  <si>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</si>
  <si>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</si>
  <si>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</si>
  <si>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</si>
  <si>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</si>
  <si>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</si>
  <si>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</si>
  <si>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</si>
  <si>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</si>
  <si>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</si>
  <si>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</si>
  <si>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</si>
  <si>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</si>
  <si>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</si>
  <si>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</si>
  <si>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</si>
  <si>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</si>
  <si>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</si>
  <si>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</si>
  <si>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</si>
  <si>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</si>
  <si>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</si>
  <si>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</si>
  <si>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</si>
  <si>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</si>
  <si>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</si>
  <si>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</si>
  <si>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</si>
  <si>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</si>
  <si>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</si>
  <si>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</si>
  <si>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</si>
  <si>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</si>
  <si>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</si>
  <si>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</si>
  <si>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</si>
  <si>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</si>
  <si>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</si>
  <si>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</si>
  <si>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</si>
  <si>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</si>
  <si>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</si>
  <si>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</si>
  <si>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</si>
  <si>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</si>
  <si>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</si>
  <si>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</si>
  <si>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</si>
  <si>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</si>
  <si>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</si>
  <si>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</si>
  <si>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</si>
  <si>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</si>
  <si>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</si>
  <si>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</si>
  <si>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</si>
  <si>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</si>
  <si>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</si>
  <si>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</si>
  <si>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</si>
  <si>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</si>
  <si>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</si>
  <si>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</si>
  <si>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</si>
  <si>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</si>
  <si>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</si>
  <si>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</si>
  <si>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</si>
  <si>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</si>
  <si>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</si>
  <si>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</si>
  <si>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</si>
  <si>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</si>
  <si>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</si>
  <si>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</si>
  <si>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</si>
  <si>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</si>
  <si>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</si>
  <si>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</si>
  <si>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</si>
  <si>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</si>
  <si>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</si>
  <si>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</si>
  <si>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</si>
  <si>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</si>
  <si>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</si>
  <si>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</si>
  <si>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</si>
  <si>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</si>
  <si>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</si>
  <si>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</si>
  <si>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</si>
  <si>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</si>
  <si>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</si>
  <si>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</si>
  <si>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</si>
  <si>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</si>
  <si>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</si>
  <si>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</si>
  <si>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</si>
  <si>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</si>
  <si>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</si>
  <si>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</si>
  <si>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</si>
  <si>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</si>
  <si>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</si>
  <si>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</si>
  <si>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</si>
  <si>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</si>
  <si>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</si>
  <si>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</si>
  <si>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</si>
  <si>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</si>
  <si>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</si>
  <si>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</si>
  <si>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</si>
  <si>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</si>
  <si>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</si>
  <si>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</si>
  <si>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</si>
  <si>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</si>
  <si>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</si>
  <si>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</si>
  <si>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</si>
  <si>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</si>
  <si>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</si>
  <si>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</si>
  <si>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</si>
  <si>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</si>
  <si>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</si>
  <si>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</si>
  <si>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</si>
  <si>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</si>
  <si>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</si>
  <si>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</si>
  <si>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</si>
  <si>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</si>
  <si>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</si>
  <si>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</si>
  <si>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</si>
  <si>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</si>
  <si>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</si>
  <si>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</si>
  <si>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</si>
  <si>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</si>
  <si>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</si>
  <si>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</si>
  <si>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</si>
  <si>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</si>
  <si>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</si>
  <si>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</si>
  <si>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</si>
  <si>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</si>
  <si>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</si>
  <si>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</si>
  <si>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</si>
  <si>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</si>
  <si>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</si>
  <si>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</si>
  <si>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</si>
  <si>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</si>
  <si>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</si>
  <si>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</si>
  <si>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</si>
  <si>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</si>
  <si>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</si>
  <si>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</si>
  <si>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</si>
  <si>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</si>
  <si>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</si>
  <si>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</si>
  <si>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</si>
  <si>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</si>
  <si>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</si>
  <si>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</si>
  <si>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</si>
  <si>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</si>
  <si>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</si>
  <si>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</si>
  <si>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</si>
  <si>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</si>
  <si>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</si>
  <si>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</si>
  <si>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</si>
  <si>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</si>
  <si>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</si>
  <si>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</si>
  <si>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</si>
  <si>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</si>
  <si>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</si>
  <si>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</si>
  <si>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</si>
  <si>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</si>
  <si>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</si>
  <si>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</si>
  <si>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</si>
  <si>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</si>
  <si>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</si>
  <si>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</si>
  <si>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</si>
  <si>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</si>
  <si>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</si>
  <si>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</si>
  <si>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</si>
  <si>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</si>
  <si>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</si>
  <si>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</si>
  <si>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</si>
  <si>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</si>
  <si>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</si>
  <si>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</si>
  <si>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</si>
  <si>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</si>
  <si>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</si>
  <si>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</si>
  <si>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</si>
  <si>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</si>
  <si>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</si>
  <si>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</si>
  <si>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</si>
  <si>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</si>
  <si>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</si>
  <si>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</si>
  <si>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</si>
  <si>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</si>
  <si>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</si>
  <si>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</si>
  <si>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</si>
  <si>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</si>
  <si>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</si>
  <si>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</si>
  <si>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</si>
  <si>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</si>
  <si>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</si>
  <si>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</si>
  <si>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</si>
  <si>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</si>
  <si>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</si>
  <si>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</si>
  <si>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</si>
  <si>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</si>
  <si>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</si>
  <si>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</si>
  <si>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</si>
  <si>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</si>
  <si>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</si>
  <si>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</si>
  <si>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</si>
  <si>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</si>
  <si>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</si>
  <si>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</si>
  <si>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</si>
  <si>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</si>
  <si>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</si>
  <si>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</si>
  <si>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</si>
  <si>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</si>
  <si>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</si>
  <si>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</si>
  <si>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</si>
  <si>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</si>
  <si>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</si>
  <si>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</si>
  <si>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</si>
  <si>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</si>
  <si>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</si>
  <si>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</si>
  <si>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</si>
  <si>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</si>
  <si>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</si>
  <si>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</si>
  <si>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</si>
  <si>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</si>
  <si>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</si>
  <si>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</si>
  <si>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</si>
  <si>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</si>
  <si>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</si>
  <si>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</si>
  <si>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</si>
  <si>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</si>
  <si>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</si>
  <si>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</si>
  <si>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</si>
  <si>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</si>
  <si>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</si>
  <si>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</si>
  <si>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</si>
  <si>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</si>
  <si>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</si>
  <si>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</si>
  <si>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</si>
  <si>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</si>
  <si>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</si>
  <si>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</si>
  <si>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</si>
  <si>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</si>
  <si>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</si>
  <si>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</si>
  <si>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</si>
  <si>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</si>
  <si>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</si>
  <si>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</si>
  <si>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</si>
  <si>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</si>
  <si>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</si>
  <si>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</si>
  <si>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</si>
  <si>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</si>
  <si>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</si>
  <si>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</si>
  <si>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</si>
  <si>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</si>
  <si>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</si>
  <si>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</si>
  <si>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</si>
  <si>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</si>
  <si>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</si>
  <si>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</si>
  <si>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</si>
  <si>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</si>
  <si>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</si>
  <si>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</si>
  <si>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</si>
  <si>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</si>
  <si>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</si>
  <si>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</si>
  <si>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</si>
  <si>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</si>
  <si>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</si>
  <si>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</si>
  <si>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</si>
  <si>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</si>
  <si>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</si>
  <si>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</si>
  <si>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</si>
  <si>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</si>
  <si>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</si>
  <si>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</si>
  <si>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</si>
  <si>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</si>
  <si>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</si>
  <si>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</si>
  <si>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</si>
  <si>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</si>
  <si>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</si>
  <si>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</si>
  <si>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</si>
  <si>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</si>
  <si>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</si>
  <si>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</si>
  <si>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</si>
  <si>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</si>
  <si>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</si>
  <si>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</si>
  <si>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</si>
  <si>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</si>
  <si>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</si>
  <si>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</si>
  <si>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</si>
  <si>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</si>
  <si>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</si>
  <si>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</si>
  <si>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</si>
  <si>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</si>
  <si>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</si>
  <si>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</si>
  <si>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</si>
  <si>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</si>
  <si>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</si>
  <si>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</si>
  <si>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</si>
  <si>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</si>
  <si>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</si>
  <si>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</si>
  <si>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</si>
  <si>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</si>
  <si>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</si>
  <si>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</si>
  <si>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</si>
  <si>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</si>
  <si>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</si>
  <si>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</si>
  <si>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</si>
  <si>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</si>
  <si>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</si>
  <si>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</si>
  <si>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</si>
  <si>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</si>
  <si>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</si>
  <si>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</si>
  <si>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</si>
  <si>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</si>
  <si>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</si>
  <si>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</si>
  <si>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</si>
  <si>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</si>
  <si>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</si>
  <si>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</si>
  <si>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</si>
  <si>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</si>
  <si>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</si>
  <si>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</si>
  <si>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</si>
  <si>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</si>
  <si>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</si>
  <si>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</si>
  <si>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</si>
  <si>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</si>
  <si>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</si>
  <si>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</si>
  <si>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</si>
  <si>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</si>
  <si>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</si>
  <si>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</si>
  <si>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</si>
  <si>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</si>
  <si>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</si>
  <si>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</si>
  <si>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</si>
  <si>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</si>
  <si>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</si>
  <si>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</si>
  <si>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</si>
  <si>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</si>
  <si>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</si>
  <si>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</si>
  <si>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</si>
  <si>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</si>
  <si>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</si>
  <si>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</si>
  <si>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</si>
  <si>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</si>
  <si>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</si>
  <si>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</si>
  <si>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</si>
  <si>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</si>
  <si>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</si>
  <si>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</si>
  <si>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</si>
  <si>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</si>
  <si>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</si>
  <si>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</si>
  <si>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</si>
  <si>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</si>
  <si>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</si>
  <si>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</si>
  <si>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</si>
  <si>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</si>
  <si>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</si>
  <si>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</si>
  <si>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</si>
  <si>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</si>
  <si>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</si>
  <si>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</si>
  <si>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</si>
  <si>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</si>
  <si>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</si>
  <si>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</si>
  <si>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</si>
  <si>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</si>
  <si>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</si>
  <si>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</si>
  <si>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</si>
  <si>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</si>
  <si>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</si>
  <si>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</si>
  <si>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</si>
  <si>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</si>
  <si>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</si>
  <si>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</si>
  <si>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</si>
  <si>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</si>
  <si>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</si>
  <si>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</si>
  <si>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</si>
  <si>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</si>
  <si>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</si>
  <si>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</si>
  <si>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</si>
  <si>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</si>
  <si>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</si>
  <si>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</si>
  <si>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</si>
  <si>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</si>
  <si>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</si>
  <si>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</si>
  <si>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</si>
  <si>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</si>
  <si>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</si>
  <si>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</si>
  <si>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</si>
  <si>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</si>
  <si>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</si>
  <si>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</si>
  <si>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</si>
  <si>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</si>
  <si>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</si>
  <si>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</si>
  <si>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</si>
  <si>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</si>
  <si>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</si>
  <si>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</si>
  <si>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</si>
  <si>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</si>
  <si>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</si>
  <si>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</si>
  <si>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</si>
  <si>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</si>
  <si>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</si>
  <si>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</si>
  <si>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</si>
  <si>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</si>
  <si>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</si>
  <si>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</si>
  <si>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</si>
  <si>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</si>
  <si>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</si>
  <si>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</si>
  <si>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</si>
  <si>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</si>
  <si>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</si>
  <si>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</si>
  <si>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</si>
  <si>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</si>
  <si>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</si>
  <si>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</si>
  <si>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</si>
  <si>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</si>
  <si>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</si>
  <si>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</si>
  <si>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</si>
  <si>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</si>
  <si>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</si>
  <si>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</si>
  <si>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</si>
  <si>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</si>
  <si>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</si>
  <si>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</si>
  <si>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</si>
  <si>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</si>
  <si>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</si>
  <si>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</si>
  <si>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</si>
  <si>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</si>
  <si>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</si>
  <si>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</si>
  <si>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</si>
  <si>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</si>
  <si>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</si>
  <si>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</si>
  <si>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</si>
  <si>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</si>
  <si>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</si>
  <si>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</si>
  <si>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</si>
  <si>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</si>
  <si>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</si>
  <si>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</si>
  <si>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</si>
  <si>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</si>
  <si>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</si>
  <si>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</si>
  <si>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</si>
  <si>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</si>
  <si>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</si>
  <si>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</si>
  <si>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</si>
  <si>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</si>
  <si>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</si>
  <si>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</si>
  <si>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</si>
  <si>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</si>
  <si>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</si>
  <si>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</si>
  <si>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</si>
  <si>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</si>
  <si>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</si>
  <si>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</si>
  <si>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</si>
  <si>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</si>
  <si>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</si>
  <si>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</si>
  <si>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</si>
  <si>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</si>
  <si>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</si>
  <si>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</si>
  <si>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</si>
  <si>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</si>
  <si>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</si>
  <si>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</si>
  <si>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</si>
  <si>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</si>
  <si>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</si>
  <si>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</si>
  <si>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</si>
  <si>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</si>
  <si>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</si>
  <si>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</si>
  <si>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</si>
  <si>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</si>
  <si>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</si>
  <si>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</si>
  <si>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</si>
  <si>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</si>
  <si>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</si>
  <si>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</si>
  <si>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</si>
  <si>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</si>
  <si>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</si>
  <si>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</si>
  <si>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</si>
  <si>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</si>
  <si>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</si>
  <si>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</si>
  <si>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</si>
  <si>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</si>
  <si>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</si>
  <si>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</si>
  <si>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</si>
  <si>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</si>
  <si>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</si>
  <si>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</si>
  <si>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</si>
  <si>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</si>
  <si>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</si>
  <si>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</si>
  <si>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</si>
  <si>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</si>
  <si>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</si>
  <si>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</si>
  <si>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</si>
  <si>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</si>
  <si>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</si>
  <si>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</si>
  <si>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</si>
  <si>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</si>
  <si>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</si>
  <si>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</si>
  <si>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</si>
  <si>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</si>
  <si>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</si>
  <si>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</si>
  <si>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</si>
  <si>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</si>
  <si>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</si>
  <si>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</si>
  <si>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</si>
  <si>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</si>
  <si>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</si>
  <si>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</si>
  <si>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</si>
  <si>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</si>
  <si>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</si>
  <si>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</si>
  <si>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</si>
  <si>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</si>
  <si>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</si>
  <si>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</si>
  <si>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</si>
  <si>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</si>
  <si>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</si>
  <si>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</si>
  <si>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</si>
  <si>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</si>
  <si>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</si>
  <si>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</si>
  <si>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</si>
  <si>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</si>
  <si>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</si>
  <si>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</si>
  <si>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</si>
  <si>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</si>
  <si>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</si>
  <si>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</si>
  <si>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</si>
  <si>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</si>
  <si>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</si>
  <si>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</si>
  <si>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</si>
  <si>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</si>
  <si>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</si>
  <si>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</si>
  <si>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</si>
  <si>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</si>
  <si>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</si>
  <si>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</si>
  <si>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</si>
  <si>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</si>
  <si>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</si>
  <si>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</si>
  <si>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</si>
  <si>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</si>
  <si>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</si>
  <si>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</si>
  <si>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</si>
  <si>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</si>
  <si>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</si>
  <si>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</si>
  <si>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</si>
  <si>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</si>
  <si>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</si>
  <si>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</si>
  <si>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</si>
  <si>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</si>
  <si>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</si>
  <si>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</si>
  <si>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</si>
  <si>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</si>
  <si>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</si>
  <si>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</si>
  <si>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</si>
  <si>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</si>
  <si>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</si>
  <si>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</si>
  <si>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</si>
  <si>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</si>
  <si>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</si>
  <si>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</si>
  <si>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</si>
  <si>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</si>
  <si>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</si>
  <si>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</si>
  <si>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</si>
  <si>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</si>
  <si>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</si>
  <si>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</si>
  <si>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</si>
  <si>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</si>
  <si>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</si>
  <si>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</si>
  <si>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</si>
  <si>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</si>
  <si>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</si>
  <si>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</si>
  <si>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</si>
  <si>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</si>
  <si>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</si>
  <si>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</si>
  <si>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</si>
  <si>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</si>
  <si>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</si>
  <si>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</si>
  <si>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</si>
  <si>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</si>
  <si>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</si>
  <si>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</si>
  <si>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</si>
  <si>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</si>
  <si>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</si>
  <si>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</si>
  <si>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</si>
  <si>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</si>
  <si>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</si>
  <si>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</si>
  <si>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</si>
  <si>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</si>
  <si>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</si>
  <si>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</si>
  <si>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</si>
  <si>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</si>
  <si>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</si>
  <si>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</si>
  <si>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</si>
  <si>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</si>
  <si>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</si>
  <si>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</si>
  <si>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</si>
  <si>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</si>
  <si>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</si>
  <si>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</si>
  <si>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</si>
  <si>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</si>
  <si>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</si>
  <si>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</si>
  <si>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</si>
  <si>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</si>
  <si>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</si>
  <si>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</si>
  <si>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</si>
  <si>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</si>
  <si>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</si>
  <si>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</si>
  <si>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</si>
  <si>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</si>
  <si>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</si>
  <si>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</si>
  <si>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</si>
  <si>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</si>
  <si>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</si>
  <si>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</si>
  <si>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</si>
  <si>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</si>
  <si>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</si>
  <si>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</si>
  <si>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</si>
  <si>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</si>
  <si>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</si>
  <si>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</si>
  <si>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</si>
  <si>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</si>
  <si>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</si>
  <si>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</si>
  <si>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</si>
  <si>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</si>
  <si>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</si>
  <si>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</si>
  <si>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</si>
  <si>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</si>
  <si>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</si>
  <si>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</si>
  <si>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</si>
  <si>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</si>
  <si>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</si>
  <si>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</si>
  <si>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</si>
  <si>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</si>
  <si>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</si>
  <si>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</si>
  <si>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</si>
  <si>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</si>
  <si>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</si>
  <si>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</si>
  <si>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</si>
  <si>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</si>
  <si>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</si>
  <si>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</si>
  <si>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</si>
  <si>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</si>
  <si>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</si>
  <si>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</si>
  <si>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</si>
  <si>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</si>
  <si>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</si>
  <si>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</si>
  <si>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</si>
  <si>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</si>
  <si>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</si>
  <si>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</si>
  <si>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</si>
  <si>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</si>
  <si>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</si>
  <si>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</si>
  <si>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</si>
  <si>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</si>
  <si>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</si>
  <si>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</si>
  <si>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</si>
  <si>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</si>
  <si>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</si>
  <si>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</si>
  <si>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</si>
  <si>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</si>
  <si>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</si>
  <si>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</si>
  <si>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</si>
  <si>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</si>
  <si>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</si>
  <si>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</si>
  <si>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</si>
  <si>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</si>
  <si>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</si>
  <si>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</si>
  <si>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</si>
  <si>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</si>
  <si>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</si>
  <si>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</si>
  <si>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</si>
  <si>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</si>
  <si>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</si>
  <si>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</si>
  <si>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</si>
  <si>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</si>
  <si>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</si>
  <si>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</si>
  <si>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</si>
  <si>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</si>
  <si>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</si>
  <si>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</si>
  <si>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</si>
  <si>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</si>
  <si>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</si>
  <si>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</si>
  <si>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</si>
  <si>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</si>
  <si>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</si>
  <si>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</si>
  <si>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</si>
  <si>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</si>
  <si>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</si>
  <si>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</si>
  <si>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</si>
  <si>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</si>
  <si>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</si>
  <si>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</si>
  <si>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</si>
  <si>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</si>
  <si>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</si>
  <si>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</si>
  <si>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</si>
  <si>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</si>
  <si>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</si>
  <si>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</si>
  <si>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</si>
  <si>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</si>
  <si>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</si>
  <si>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</si>
  <si>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</si>
  <si>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</si>
  <si>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</si>
  <si>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</si>
  <si>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</si>
  <si>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</si>
  <si>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</si>
  <si>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</si>
  <si>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</si>
  <si>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</si>
  <si>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</si>
  <si>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</si>
  <si>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</si>
  <si>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</si>
  <si>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</si>
  <si>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</si>
  <si>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</si>
  <si>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</si>
  <si>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</si>
  <si>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</si>
  <si>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</si>
  <si>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</si>
  <si>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</si>
  <si>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</si>
  <si>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</si>
  <si>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</si>
  <si>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</si>
  <si>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</si>
  <si>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</si>
  <si>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</si>
  <si>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</si>
  <si>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</si>
  <si>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</si>
  <si>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</si>
  <si>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</si>
  <si>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</si>
  <si>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</si>
  <si>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</si>
  <si>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</si>
  <si>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</si>
  <si>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</si>
  <si>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</si>
  <si>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</si>
  <si>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</si>
  <si>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</si>
  <si>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</si>
  <si>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</si>
  <si>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</si>
  <si>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</si>
  <si>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</si>
  <si>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</si>
  <si>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</si>
  <si>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</si>
  <si>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</si>
  <si>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</si>
  <si>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</si>
  <si>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</si>
  <si>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</si>
  <si>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</si>
  <si>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</si>
  <si>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</si>
  <si>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</si>
  <si>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</si>
  <si>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</si>
  <si>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</si>
  <si>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</si>
  <si>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</si>
  <si>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</si>
  <si>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</si>
  <si>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</si>
  <si>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</si>
  <si>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</si>
  <si>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</si>
  <si>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</si>
  <si>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</si>
  <si>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</si>
  <si>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</si>
  <si>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</si>
  <si>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</si>
  <si>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</si>
  <si>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</si>
  <si>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</si>
  <si>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</si>
  <si>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</si>
  <si>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</si>
  <si>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</si>
  <si>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</si>
  <si>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</si>
  <si>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</si>
  <si>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</si>
  <si>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</si>
  <si>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</si>
  <si>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</si>
  <si>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</si>
  <si>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</si>
  <si>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</si>
  <si>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</si>
  <si>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</si>
  <si>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</si>
  <si>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</si>
  <si>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</si>
  <si>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</si>
  <si>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</si>
  <si>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</si>
  <si>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</si>
  <si>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</si>
  <si>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</si>
  <si>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</si>
  <si>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</si>
  <si>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</si>
  <si>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</si>
  <si>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</si>
  <si>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</si>
  <si>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</si>
  <si>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</si>
  <si>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</si>
  <si>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</si>
  <si>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</si>
  <si>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</si>
  <si>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</si>
  <si>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</si>
  <si>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</si>
  <si>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</si>
  <si>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</si>
  <si>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</si>
  <si>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</si>
  <si>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</si>
  <si>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</si>
  <si>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</si>
  <si>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</si>
  <si>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</si>
  <si>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</si>
  <si>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</si>
  <si>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</si>
  <si>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</si>
  <si>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</si>
  <si>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</si>
  <si>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</si>
  <si>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</si>
  <si>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</si>
  <si>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</si>
  <si>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</si>
  <si>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</si>
  <si>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</si>
  <si>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</si>
  <si>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</si>
  <si>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</si>
  <si>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</si>
  <si>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</si>
  <si>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</si>
  <si>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</si>
  <si>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</si>
  <si>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</si>
  <si>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</si>
  <si>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</si>
  <si>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</si>
  <si>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</si>
  <si>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</si>
  <si>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</si>
  <si>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</si>
  <si>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</si>
  <si>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</si>
  <si>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</si>
  <si>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</si>
  <si>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</si>
  <si>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</si>
  <si>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</si>
  <si>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</si>
  <si>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</si>
  <si>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</si>
  <si>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</si>
  <si>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</si>
  <si>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</si>
  <si>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</si>
  <si>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</si>
  <si>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</si>
  <si>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</si>
  <si>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</si>
  <si>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</si>
  <si>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</si>
  <si>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</si>
  <si>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</si>
  <si>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</si>
  <si>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</si>
  <si>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</si>
  <si>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</si>
  <si>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</si>
  <si>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</si>
  <si>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</si>
  <si>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</si>
  <si>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</si>
  <si>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</si>
  <si>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</si>
  <si>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</si>
  <si>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</si>
  <si>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</si>
  <si>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</si>
  <si>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</si>
  <si>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</si>
  <si>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</si>
  <si>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</si>
  <si>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</si>
  <si>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</si>
  <si>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</si>
  <si>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</si>
  <si>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</si>
  <si>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</si>
  <si>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</si>
  <si>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</si>
  <si>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</si>
  <si>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</si>
  <si>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</si>
  <si>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</si>
  <si>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</si>
  <si>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</si>
  <si>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</si>
  <si>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</si>
  <si>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</si>
  <si>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</si>
  <si>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</si>
  <si>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</si>
  <si>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</si>
  <si>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</si>
  <si>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</si>
  <si>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</si>
  <si>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</si>
  <si>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</si>
  <si>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</si>
  <si>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</si>
  <si>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</si>
  <si>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</si>
  <si>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</si>
  <si>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</si>
  <si>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</si>
  <si>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</si>
  <si>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</si>
  <si>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</si>
  <si>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</si>
  <si>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</si>
  <si>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</si>
  <si>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</si>
  <si>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</si>
  <si>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</si>
  <si>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</si>
  <si>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</si>
  <si>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</si>
  <si>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</si>
  <si>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</si>
  <si>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</si>
  <si>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</si>
  <si>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</si>
  <si>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</si>
  <si>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</si>
  <si>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</si>
  <si>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</si>
  <si>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</si>
  <si>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</si>
  <si>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</si>
  <si>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</si>
  <si>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</si>
  <si>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</si>
  <si>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</si>
  <si>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</si>
  <si>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</si>
  <si>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</si>
  <si>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</si>
  <si>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</si>
  <si>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</si>
  <si>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</si>
  <si>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</si>
  <si>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</si>
  <si>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</si>
  <si>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</si>
  <si>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</si>
  <si>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</si>
  <si>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</si>
  <si>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</si>
  <si>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</si>
  <si>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</si>
  <si>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</si>
  <si>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</si>
  <si>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</si>
  <si>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</si>
  <si>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</si>
  <si>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</si>
  <si>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</si>
  <si>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</si>
  <si>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</si>
  <si>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</si>
  <si>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</si>
  <si>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</si>
  <si>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</si>
  <si>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</si>
  <si>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</si>
  <si>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</si>
  <si>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</si>
  <si>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</si>
  <si>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</si>
  <si>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</si>
  <si>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</si>
  <si>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</si>
  <si>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</si>
  <si>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</si>
  <si>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</si>
  <si>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</si>
  <si>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</si>
  <si>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</si>
  <si>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</si>
  <si>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</si>
  <si>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</si>
  <si>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</si>
  <si>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</si>
  <si>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</si>
  <si>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</si>
  <si>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</si>
  <si>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</si>
  <si>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</si>
  <si>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</si>
  <si>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</si>
  <si>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</si>
  <si>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</si>
  <si>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</si>
  <si>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</si>
  <si>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</si>
  <si>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</si>
  <si>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</si>
  <si>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</si>
  <si>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</si>
  <si>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</si>
  <si>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</si>
  <si>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</si>
  <si>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</si>
  <si>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</si>
  <si>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</si>
  <si>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</si>
  <si>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</si>
  <si>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</si>
  <si>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</si>
  <si>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</si>
  <si>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</si>
  <si>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</si>
  <si>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</si>
  <si>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</si>
  <si>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</si>
  <si>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</si>
  <si>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</si>
  <si>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</si>
  <si>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</si>
  <si>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</si>
  <si>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</si>
  <si>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</si>
  <si>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</si>
  <si>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</si>
  <si>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</si>
  <si>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</si>
  <si>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</si>
  <si>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</si>
  <si>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</si>
  <si>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</si>
  <si>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</si>
  <si>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</si>
  <si>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</si>
  <si>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</si>
  <si>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</si>
  <si>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</si>
  <si>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</si>
  <si>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</si>
  <si>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</si>
  <si>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</si>
  <si>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</si>
  <si>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</si>
  <si>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</si>
  <si>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</si>
  <si>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</si>
  <si>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</si>
  <si>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</si>
  <si>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</si>
  <si>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</si>
  <si>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</si>
  <si>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</si>
  <si>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</si>
  <si>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</si>
  <si>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</si>
  <si>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</si>
  <si>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</si>
  <si>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</si>
  <si>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</si>
  <si>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</si>
  <si>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</si>
  <si>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</si>
  <si>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</si>
  <si>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</si>
  <si>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</si>
  <si>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</si>
  <si>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</si>
  <si>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</si>
  <si>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</si>
  <si>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</si>
  <si>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</si>
  <si>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</si>
  <si>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</si>
  <si>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</si>
  <si>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</si>
  <si>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</si>
  <si>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</si>
  <si>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</si>
  <si>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</si>
  <si>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</si>
  <si>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</si>
  <si>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</si>
  <si>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</si>
  <si>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</si>
  <si>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</si>
  <si>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</si>
  <si>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</si>
  <si>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</si>
  <si>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</si>
  <si>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</si>
  <si>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</si>
  <si>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</si>
  <si>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</si>
  <si>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</si>
  <si>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</si>
  <si>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</si>
  <si>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</si>
  <si>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</si>
  <si>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</si>
  <si>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</si>
  <si>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</si>
  <si>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</si>
  <si>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</si>
  <si>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</si>
  <si>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</si>
  <si>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</si>
  <si>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</si>
  <si>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</si>
  <si>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</si>
  <si>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</si>
  <si>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</si>
  <si>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</si>
  <si>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</si>
  <si>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</si>
  <si>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</si>
  <si>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</si>
  <si>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</si>
  <si>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</si>
  <si>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</si>
  <si>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</si>
  <si>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</si>
  <si>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</si>
  <si>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</si>
  <si>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</si>
  <si>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</si>
  <si>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</si>
  <si>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</si>
  <si>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</si>
  <si>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</si>
  <si>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</si>
  <si>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</si>
  <si>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</si>
  <si>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</si>
  <si>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</si>
  <si>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</si>
  <si>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</si>
  <si>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</si>
  <si>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</si>
  <si>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</si>
  <si>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</si>
  <si>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</si>
  <si>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</si>
  <si>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</si>
  <si>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</si>
  <si>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</si>
  <si>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</si>
  <si>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</si>
  <si>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</si>
  <si>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</si>
  <si>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</si>
  <si>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</si>
  <si>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</si>
  <si>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</si>
  <si>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</si>
  <si>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</si>
  <si>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</si>
  <si>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</si>
  <si>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</si>
  <si>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</si>
  <si>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</si>
  <si>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</si>
  <si>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</si>
  <si>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</si>
  <si>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</si>
  <si>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</si>
  <si>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</si>
  <si>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</si>
  <si>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</si>
  <si>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</si>
  <si>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</si>
  <si>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</si>
  <si>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</si>
  <si>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</si>
  <si>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</si>
  <si>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</si>
  <si>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</si>
  <si>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</si>
  <si>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</si>
  <si>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</si>
  <si>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</si>
  <si>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</si>
  <si>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</si>
  <si>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</si>
  <si>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</si>
  <si>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</si>
  <si>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</si>
  <si>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</si>
  <si>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</si>
  <si>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</si>
  <si>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</si>
  <si>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</si>
  <si>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</si>
  <si>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</si>
  <si>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</si>
  <si>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</si>
  <si>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</si>
  <si>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</si>
  <si>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</si>
  <si>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</si>
  <si>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</si>
  <si>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</si>
  <si>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</si>
  <si>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</si>
  <si>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</si>
  <si>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</si>
  <si>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</si>
  <si>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</si>
  <si>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</si>
  <si>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</si>
  <si>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</si>
  <si>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</si>
  <si>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</si>
  <si>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</si>
  <si>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</si>
  <si>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</si>
  <si>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</si>
  <si>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</si>
  <si>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</si>
  <si>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</si>
  <si>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</si>
  <si>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</si>
  <si>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</si>
  <si>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</si>
  <si>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</si>
  <si>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</si>
  <si>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</si>
  <si>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</si>
  <si>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</si>
  <si>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</si>
  <si>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</si>
  <si>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</si>
  <si>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</si>
  <si>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</si>
  <si>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</si>
  <si>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</si>
  <si>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</si>
  <si>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</si>
  <si>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</si>
  <si>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</si>
  <si>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</si>
  <si>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</si>
  <si>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</si>
  <si>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</si>
  <si>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</si>
  <si>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</si>
  <si>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</si>
  <si>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</si>
  <si>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</si>
  <si>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</si>
  <si>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</si>
  <si>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</si>
  <si>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</si>
  <si>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</si>
  <si>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</si>
  <si>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</si>
  <si>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</si>
  <si>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</si>
  <si>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</si>
  <si>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</si>
  <si>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</si>
  <si>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</si>
  <si>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</si>
  <si>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</si>
  <si>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</si>
  <si>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</si>
  <si>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</si>
  <si>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</si>
  <si>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</si>
  <si>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</si>
  <si>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</si>
  <si>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</si>
  <si>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</si>
  <si>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</si>
  <si>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</si>
  <si>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</si>
  <si>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</si>
  <si>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</si>
  <si>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</si>
  <si>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</si>
  <si>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</si>
  <si>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</si>
  <si>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</si>
  <si>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</si>
  <si>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</si>
  <si>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</si>
  <si>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</si>
  <si>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</si>
  <si>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</si>
  <si>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</si>
  <si>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</si>
  <si>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</si>
  <si>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</si>
  <si>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</si>
  <si>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</si>
  <si>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</si>
  <si>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</si>
  <si>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</si>
  <si>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</si>
  <si>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</si>
  <si>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</si>
  <si>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</si>
  <si>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</si>
  <si>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</si>
  <si>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</si>
  <si>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</si>
  <si>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</si>
  <si>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</si>
  <si>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</si>
  <si>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</si>
  <si>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</si>
  <si>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</si>
  <si>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</si>
  <si>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</si>
  <si>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</si>
  <si>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</si>
  <si>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</si>
  <si>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</si>
  <si>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</si>
  <si>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</si>
  <si>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</si>
  <si>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</si>
  <si>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</si>
  <si>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</si>
  <si>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</si>
  <si>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</si>
  <si>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</si>
  <si>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</si>
  <si>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</si>
  <si>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</si>
  <si>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</si>
  <si>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</si>
  <si>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</si>
  <si>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</si>
  <si>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</si>
  <si>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</si>
  <si>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</si>
  <si>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</si>
  <si>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</si>
  <si>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</si>
  <si>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</si>
  <si>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</si>
  <si>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</si>
  <si>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</si>
  <si>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</si>
  <si>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</si>
  <si>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</si>
  <si>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</si>
  <si>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</si>
  <si>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</si>
  <si>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</si>
  <si>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</si>
  <si>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</si>
  <si>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</si>
  <si>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</si>
  <si>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</si>
  <si>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</si>
  <si>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</si>
  <si>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</si>
  <si>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</si>
  <si>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</si>
  <si>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</si>
  <si>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</si>
  <si>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</si>
  <si>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</si>
  <si>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</si>
  <si>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</si>
  <si>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</si>
  <si>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</si>
  <si>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</si>
  <si>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</si>
  <si>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</si>
  <si>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</si>
  <si>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</si>
  <si>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</si>
  <si>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</si>
  <si>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</si>
  <si>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</si>
  <si>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</si>
  <si>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</si>
  <si>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</si>
  <si>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</si>
  <si>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</si>
  <si>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</si>
  <si>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</si>
  <si>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</si>
  <si>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</si>
  <si>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</si>
  <si>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</si>
  <si>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</si>
  <si>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</si>
  <si>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</si>
  <si>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</si>
  <si>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</si>
  <si>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</si>
  <si>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</si>
  <si>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</si>
  <si>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</si>
  <si>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</si>
  <si>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</si>
  <si>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</si>
  <si>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</si>
  <si>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</si>
  <si>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</si>
  <si>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</si>
  <si>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</si>
  <si>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</si>
  <si>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</si>
  <si>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</si>
  <si>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</si>
  <si>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</si>
  <si>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</si>
  <si>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</si>
  <si>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</si>
  <si>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</si>
  <si>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</si>
  <si>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</si>
  <si>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</si>
  <si>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</si>
  <si>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</si>
  <si>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</si>
  <si>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</si>
  <si>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</si>
  <si>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</si>
  <si>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</si>
  <si>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</si>
  <si>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</si>
  <si>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</si>
  <si>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</si>
  <si>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</si>
  <si>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</si>
  <si>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</si>
  <si>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</si>
  <si>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</si>
  <si>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</si>
  <si>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</si>
  <si>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</si>
  <si>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</si>
  <si>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</si>
  <si>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</si>
  <si>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</si>
  <si>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</si>
  <si>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</si>
  <si>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</si>
  <si>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</si>
  <si>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</si>
  <si>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</si>
  <si>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</si>
  <si>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</si>
  <si>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</si>
  <si>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</si>
  <si>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</si>
  <si>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</si>
  <si>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</si>
  <si>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</si>
  <si>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</si>
  <si>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</si>
  <si>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</si>
  <si>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</si>
  <si>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</si>
  <si>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</si>
  <si>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</si>
  <si>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</si>
  <si>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</si>
  <si>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</si>
  <si>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</si>
  <si>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</si>
  <si>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</si>
  <si>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</si>
  <si>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</si>
  <si>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</si>
  <si>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</si>
  <si>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</si>
  <si>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</si>
  <si>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</si>
  <si>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</si>
  <si>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</si>
  <si>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</si>
  <si>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</si>
  <si>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</si>
  <si>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</si>
  <si>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</si>
  <si>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</si>
  <si>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</si>
  <si>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</si>
  <si>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</si>
  <si>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</si>
  <si>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</si>
  <si>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</si>
  <si>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</si>
  <si>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</si>
  <si>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</si>
  <si>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</si>
  <si>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</si>
  <si>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</si>
  <si>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</si>
  <si>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</si>
  <si>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</si>
  <si>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</si>
  <si>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</si>
  <si>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</si>
  <si>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</si>
  <si>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</si>
  <si>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</si>
  <si>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</si>
  <si>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</si>
  <si>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</si>
  <si>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</si>
  <si>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</si>
  <si>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</si>
  <si>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</si>
  <si>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</si>
  <si>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</si>
  <si>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</si>
  <si>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</si>
  <si>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</si>
  <si>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</si>
  <si>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</si>
  <si>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</si>
  <si>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</si>
  <si>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</si>
  <si>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</si>
  <si>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</si>
  <si>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</si>
  <si>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</si>
  <si>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</si>
  <si>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</si>
  <si>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</si>
  <si>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</si>
  <si>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</si>
  <si>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</si>
  <si>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</si>
  <si>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</si>
  <si>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</si>
  <si>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</si>
  <si>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</si>
  <si>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</si>
  <si>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</si>
  <si>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</si>
  <si>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</si>
  <si>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</si>
  <si>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</si>
  <si>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</si>
  <si>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</si>
  <si>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</si>
  <si>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</si>
  <si>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</si>
  <si>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</si>
  <si>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</si>
  <si>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</si>
  <si>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</si>
  <si>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</si>
  <si>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</si>
  <si>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</si>
  <si>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</si>
  <si>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</si>
  <si>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</si>
  <si>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</si>
  <si>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</si>
  <si>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</si>
  <si>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</si>
  <si>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</si>
  <si>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</si>
  <si>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</si>
  <si>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</si>
  <si>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</si>
  <si>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</si>
  <si>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</si>
  <si>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</si>
  <si>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</si>
  <si>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</si>
  <si>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</si>
  <si>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</si>
  <si>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</si>
  <si>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</si>
  <si>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</si>
  <si>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</si>
  <si>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</si>
  <si>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</si>
  <si>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</si>
  <si>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</si>
  <si>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</si>
  <si>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</si>
  <si>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</si>
  <si>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</si>
  <si>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</si>
  <si>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</si>
  <si>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</si>
  <si>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</si>
  <si>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</si>
  <si>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</si>
  <si>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</si>
  <si>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</si>
  <si>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</si>
  <si>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</si>
  <si>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</si>
  <si>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</si>
  <si>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</si>
  <si>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</si>
  <si>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</si>
  <si>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</si>
  <si>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</si>
  <si>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</si>
  <si>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</si>
  <si>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</si>
  <si>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</si>
  <si>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</si>
  <si>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</si>
  <si>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</si>
  <si>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</si>
  <si>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</si>
  <si>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</si>
  <si>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</si>
  <si>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</si>
  <si>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</si>
  <si>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</si>
  <si>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</si>
  <si>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</si>
  <si>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</si>
  <si>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</si>
  <si>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</si>
  <si>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</si>
  <si>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</si>
  <si>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</si>
  <si>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</si>
  <si>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</si>
  <si>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</si>
  <si>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</si>
  <si>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</si>
  <si>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</si>
  <si>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</si>
  <si>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</si>
  <si>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</si>
  <si>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</si>
  <si>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</si>
  <si>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</si>
  <si>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</si>
  <si>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</si>
  <si>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</si>
  <si>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</si>
  <si>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</si>
  <si>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</si>
  <si>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</si>
  <si>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</si>
  <si>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</si>
  <si>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</si>
  <si>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</si>
  <si>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</si>
  <si>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</si>
  <si>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</si>
  <si>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</si>
  <si>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</si>
  <si>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</si>
  <si>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</si>
  <si>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</si>
  <si>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</si>
  <si>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</si>
  <si>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</si>
  <si>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</si>
  <si>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</si>
  <si>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</si>
  <si>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</si>
  <si>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</si>
  <si>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</si>
  <si>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</si>
  <si>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</si>
  <si>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</si>
  <si>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</si>
  <si>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</si>
  <si>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</si>
  <si>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</si>
  <si>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</si>
  <si>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</si>
  <si>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</si>
  <si>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</si>
  <si>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</si>
  <si>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</si>
  <si>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</si>
  <si>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</si>
  <si>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</si>
  <si>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</si>
  <si>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</si>
  <si>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</si>
  <si>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</si>
  <si>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</si>
  <si>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</si>
  <si>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</si>
  <si>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</si>
  <si>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</si>
  <si>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</si>
  <si>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</si>
  <si>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</si>
  <si>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</si>
  <si>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</si>
  <si>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</si>
  <si>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</si>
  <si>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</si>
  <si>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</si>
  <si>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</si>
  <si>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</si>
  <si>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</si>
  <si>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</si>
  <si>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</si>
  <si>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</si>
  <si>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</si>
  <si>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</si>
  <si>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</si>
  <si>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</si>
  <si>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</si>
  <si>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</si>
  <si>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</si>
  <si>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</si>
  <si>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</si>
  <si>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</si>
  <si>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</si>
  <si>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</si>
  <si>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</si>
  <si>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</si>
  <si>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</si>
  <si>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</si>
  <si>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</si>
  <si>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</si>
  <si>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</si>
  <si>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</si>
  <si>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</si>
  <si>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</si>
  <si>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</si>
  <si>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</si>
  <si>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</si>
  <si>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</si>
  <si>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</si>
  <si>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</si>
  <si>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</si>
  <si>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</si>
  <si>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</si>
  <si>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</si>
  <si>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</si>
  <si>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</si>
  <si>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</si>
  <si>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</si>
  <si>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</si>
  <si>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</si>
  <si>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</si>
  <si>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</si>
  <si>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</si>
  <si>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</si>
  <si>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</si>
  <si>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</si>
  <si>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</si>
  <si>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</si>
  <si>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</si>
  <si>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</si>
  <si>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</si>
  <si>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</si>
  <si>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</si>
  <si>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</si>
  <si>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</si>
  <si>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</si>
  <si>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</si>
  <si>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</si>
  <si>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</si>
  <si>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</si>
  <si>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</si>
  <si>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</si>
  <si>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</si>
  <si>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</si>
  <si>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</si>
  <si>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</si>
  <si>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</si>
  <si>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</si>
  <si>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</si>
  <si>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</si>
  <si>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</si>
  <si>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</si>
  <si>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</si>
  <si>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</si>
  <si>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</si>
  <si>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</si>
  <si>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</si>
  <si>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</si>
  <si>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</si>
  <si>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</si>
  <si>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</si>
  <si>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</si>
  <si>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</si>
  <si>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</si>
  <si>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</si>
  <si>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</si>
  <si>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</si>
  <si>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</si>
  <si>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</si>
  <si>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</si>
  <si>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</si>
  <si>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</si>
  <si>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</si>
  <si>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</si>
  <si>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</si>
  <si>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</si>
  <si>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</si>
  <si>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</si>
  <si>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</si>
  <si>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</si>
  <si>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</si>
  <si>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</si>
  <si>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</si>
  <si>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</si>
  <si>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</si>
  <si>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</si>
  <si>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</si>
  <si>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</si>
  <si>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</si>
  <si>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</si>
  <si>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</si>
  <si>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</si>
  <si>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</si>
  <si>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</si>
  <si>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</si>
  <si>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</si>
  <si>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</si>
  <si>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</si>
  <si>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</si>
  <si>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</si>
  <si>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</si>
  <si>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</si>
  <si>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</si>
  <si>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</si>
  <si>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</si>
  <si>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</si>
  <si>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</si>
  <si>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</si>
  <si>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</si>
  <si>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</si>
  <si>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</si>
  <si>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</si>
  <si>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</si>
  <si>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</si>
  <si>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</si>
  <si>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</si>
  <si>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</si>
  <si>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</si>
  <si>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</si>
  <si>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</si>
  <si>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</si>
  <si>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</si>
  <si>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</si>
  <si>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</si>
  <si>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</si>
  <si>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</si>
  <si>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</si>
  <si>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</si>
  <si>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</si>
  <si>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</si>
  <si>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</si>
  <si>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</si>
  <si>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</si>
  <si>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</si>
  <si>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</si>
  <si>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</si>
  <si>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</si>
  <si>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</si>
  <si>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</si>
  <si>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</si>
  <si>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</si>
  <si>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</si>
  <si>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</si>
  <si>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</si>
  <si>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</si>
  <si>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</si>
  <si>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</si>
  <si>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</si>
  <si>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</si>
  <si>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</si>
  <si>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</si>
  <si>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</si>
  <si>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</si>
  <si>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</si>
  <si>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</si>
  <si>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</si>
  <si>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</si>
  <si>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</si>
  <si>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</si>
  <si>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</si>
  <si>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</si>
  <si>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</si>
  <si>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</si>
  <si>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</si>
  <si>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</si>
  <si>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</si>
  <si>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</si>
  <si>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</si>
  <si>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</si>
  <si>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</si>
  <si>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</si>
  <si>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</si>
  <si>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</si>
  <si>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</si>
  <si>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</si>
  <si>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</si>
  <si>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</si>
  <si>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</si>
  <si>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</si>
  <si>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</si>
  <si>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</si>
  <si>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</si>
  <si>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</si>
  <si>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</si>
  <si>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</si>
  <si>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</si>
  <si>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</si>
  <si>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</si>
  <si>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</si>
  <si>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</si>
  <si>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</si>
  <si>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</si>
  <si>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</si>
  <si>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</si>
  <si>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</si>
  <si>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</si>
  <si>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</si>
  <si>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</si>
  <si>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</si>
  <si>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</si>
  <si>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</si>
  <si>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</si>
  <si>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</si>
  <si>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</si>
  <si>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</si>
  <si>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</si>
  <si>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</si>
  <si>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</si>
  <si>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</si>
  <si>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</si>
  <si>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</si>
  <si>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</si>
  <si>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</si>
  <si>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</si>
  <si>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</si>
  <si>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</si>
  <si>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</si>
  <si>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</si>
  <si>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</si>
  <si>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</si>
  <si>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</si>
  <si>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</si>
  <si>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</si>
  <si>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</si>
  <si>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</si>
  <si>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</si>
  <si>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</si>
  <si>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</si>
  <si>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</si>
  <si>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</si>
  <si>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</si>
  <si>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</si>
  <si>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</si>
  <si>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</si>
  <si>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</si>
  <si>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</si>
  <si>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</si>
  <si>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</si>
  <si>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</si>
  <si>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</si>
  <si>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</si>
  <si>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</si>
  <si>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</si>
  <si>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</si>
  <si>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</si>
  <si>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</si>
  <si>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</si>
  <si>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</si>
  <si>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</si>
  <si>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</si>
  <si>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</si>
  <si>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</si>
  <si>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</si>
  <si>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</si>
  <si>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</si>
  <si>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</si>
  <si>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</si>
  <si>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</si>
  <si>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</si>
  <si>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</si>
  <si>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</si>
  <si>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</si>
  <si>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</si>
  <si>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</si>
  <si>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</si>
  <si>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</si>
  <si>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</si>
  <si>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</si>
  <si>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</si>
  <si>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</si>
  <si>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</si>
  <si>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</si>
  <si>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</si>
  <si>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</si>
  <si>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</si>
  <si>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</si>
  <si>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</si>
  <si>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</si>
  <si>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</si>
  <si>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</si>
  <si>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</si>
  <si>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</si>
  <si>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</si>
  <si>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</si>
  <si>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</si>
  <si>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</si>
  <si>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</si>
  <si>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</si>
  <si>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</si>
  <si>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</si>
  <si>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</si>
  <si>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</si>
  <si>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</si>
  <si>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</si>
  <si>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</si>
  <si>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</si>
  <si>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</si>
  <si>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</si>
  <si>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</si>
  <si>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</si>
  <si>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</si>
  <si>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</si>
  <si>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</si>
  <si>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</si>
  <si>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</si>
  <si>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</si>
  <si>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</si>
  <si>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</si>
  <si>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</si>
  <si>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</si>
  <si>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</si>
  <si>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</si>
  <si>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</si>
  <si>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</si>
  <si>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</si>
  <si>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</si>
  <si>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</si>
  <si>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</si>
  <si>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</si>
  <si>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</si>
  <si>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</si>
  <si>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</si>
  <si>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</si>
  <si>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</si>
  <si>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</si>
  <si>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</si>
  <si>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</si>
  <si>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</si>
  <si>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</si>
  <si>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</si>
  <si>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</si>
  <si>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</si>
  <si>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</si>
  <si>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</si>
  <si>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</si>
  <si>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</si>
  <si>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</si>
  <si>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</si>
  <si>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</si>
  <si>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</si>
  <si>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</si>
  <si>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</si>
  <si>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</si>
  <si>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</si>
  <si>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</si>
  <si>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</si>
  <si>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</si>
  <si>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</si>
  <si>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</si>
  <si>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</si>
  <si>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</si>
  <si>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</si>
  <si>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</si>
  <si>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</si>
  <si>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</si>
  <si>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</si>
  <si>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</si>
  <si>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</si>
  <si>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</si>
  <si>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</si>
  <si>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</si>
  <si>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</si>
  <si>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</si>
  <si>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</si>
  <si>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</si>
  <si>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</si>
  <si>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</si>
  <si>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</si>
  <si>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</si>
  <si>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</si>
  <si>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</si>
  <si>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</si>
  <si>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</si>
  <si>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</si>
  <si>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</si>
  <si>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</si>
  <si>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</si>
  <si>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</si>
  <si>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</si>
  <si>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</si>
  <si>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</si>
  <si>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</si>
  <si>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</si>
  <si>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</si>
  <si>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</si>
  <si>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</si>
  <si>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</si>
  <si>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</si>
  <si>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</si>
  <si>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</si>
  <si>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</si>
  <si>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</si>
  <si>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</si>
  <si>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</si>
  <si>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</si>
  <si>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</si>
  <si>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</si>
  <si>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</si>
  <si>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</si>
  <si>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</si>
  <si>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</si>
  <si>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</si>
  <si>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</si>
  <si>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</si>
  <si>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</si>
  <si>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</si>
  <si>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</si>
  <si>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</si>
  <si>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</si>
  <si>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</si>
  <si>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</si>
  <si>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</si>
  <si>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</si>
  <si>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</si>
  <si>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</si>
  <si>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</si>
  <si>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</si>
  <si>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</si>
  <si>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</si>
  <si>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</si>
  <si>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</si>
  <si>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</si>
  <si>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</si>
  <si>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</si>
  <si>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</si>
  <si>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</si>
  <si>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</si>
  <si>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</si>
  <si>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</si>
  <si>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</si>
  <si>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</si>
  <si>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</si>
  <si>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</si>
  <si>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</si>
  <si>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</si>
  <si>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</si>
  <si>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</si>
  <si>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</si>
  <si>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</si>
  <si>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</si>
  <si>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</si>
  <si>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</si>
  <si>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</si>
  <si>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</si>
  <si>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</si>
  <si>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</si>
  <si>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</si>
  <si>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</si>
  <si>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</si>
  <si>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</si>
  <si>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</si>
  <si>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</si>
  <si>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</si>
  <si>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</si>
  <si>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</si>
  <si>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</si>
  <si>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</si>
  <si>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</si>
  <si>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</si>
  <si>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</si>
  <si>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</si>
  <si>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</si>
  <si>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</si>
  <si>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</si>
  <si>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</si>
  <si>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</si>
  <si>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</si>
  <si>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</si>
  <si>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</si>
  <si>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</si>
  <si>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</si>
  <si>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</si>
  <si>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</si>
  <si>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</si>
  <si>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</si>
  <si>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</si>
  <si>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</si>
  <si>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</si>
  <si>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</si>
  <si>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</si>
  <si>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</si>
  <si>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</si>
  <si>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</si>
  <si>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</si>
  <si>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</si>
  <si>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</si>
  <si>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</si>
  <si>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</si>
  <si>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</si>
  <si>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</si>
  <si>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</si>
  <si>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</si>
  <si>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</si>
  <si>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</si>
  <si>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</si>
  <si>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</si>
  <si>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</si>
  <si>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</si>
  <si>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</si>
  <si>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</si>
  <si>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</si>
  <si>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</si>
  <si>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</si>
  <si>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</si>
  <si>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</si>
  <si>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</si>
  <si>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</si>
  <si>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</si>
  <si>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</si>
  <si>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</si>
  <si>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</si>
  <si>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</si>
  <si>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</si>
  <si>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</si>
  <si>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</si>
  <si>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</si>
  <si>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</si>
  <si>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</si>
  <si>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</si>
  <si>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</si>
  <si>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</si>
  <si>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</si>
  <si>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</si>
  <si>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</si>
  <si>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</si>
  <si>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</si>
  <si>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</si>
  <si>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</si>
  <si>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</si>
  <si>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</si>
  <si>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</si>
  <si>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</si>
  <si>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</si>
  <si>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</si>
  <si>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</si>
  <si>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</si>
  <si>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</si>
  <si>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</si>
  <si>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</si>
  <si>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</si>
  <si>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</si>
  <si>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</si>
  <si>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</si>
  <si>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</si>
  <si>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</si>
  <si>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</si>
  <si>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</si>
  <si>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</si>
  <si>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</si>
  <si>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</si>
  <si>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</si>
  <si>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</si>
  <si>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</si>
  <si>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</si>
  <si>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</si>
  <si>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</si>
  <si>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</si>
  <si>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</si>
  <si>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</si>
  <si>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</si>
  <si>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</si>
  <si>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</si>
  <si>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</si>
  <si>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</si>
  <si>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</si>
  <si>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</si>
  <si>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</si>
  <si>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</si>
  <si>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</si>
  <si>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</si>
  <si>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</si>
  <si>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</si>
  <si>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</si>
  <si>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</si>
  <si>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</si>
  <si>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</si>
  <si>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</si>
  <si>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</si>
  <si>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</si>
  <si>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</si>
  <si>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</si>
  <si>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</si>
  <si>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</si>
  <si>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</si>
  <si>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</si>
  <si>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</si>
  <si>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</si>
  <si>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</si>
  <si>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</si>
  <si>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</si>
  <si>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</si>
  <si>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</si>
  <si>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</si>
  <si>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</si>
  <si>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</si>
  <si>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</si>
  <si>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</si>
  <si>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</si>
  <si>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</si>
  <si>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</si>
  <si>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</si>
  <si>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</si>
  <si>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</si>
  <si>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</si>
  <si>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</si>
  <si>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</si>
  <si>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</si>
  <si>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</si>
  <si>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</si>
  <si>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</si>
  <si>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</si>
  <si>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</si>
  <si>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</si>
  <si>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</si>
  <si>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</si>
  <si>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</si>
  <si>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</si>
  <si>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</si>
  <si>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</si>
  <si>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</si>
  <si>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</si>
  <si>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</si>
  <si>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</si>
  <si>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</si>
  <si>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</si>
  <si>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</si>
  <si>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</si>
  <si>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</si>
  <si>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</si>
  <si>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</si>
  <si>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</si>
  <si>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</si>
  <si>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</si>
  <si>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</si>
  <si>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</si>
  <si>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</si>
  <si>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</si>
  <si>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</si>
  <si>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</si>
  <si>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</si>
  <si>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</si>
  <si>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</si>
  <si>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</si>
  <si>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</si>
  <si>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</si>
  <si>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</si>
  <si>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</si>
  <si>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</si>
  <si>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</si>
  <si>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</si>
  <si>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</si>
  <si>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</si>
  <si>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</si>
  <si>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</si>
  <si>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</si>
  <si>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</si>
  <si>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</si>
  <si>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</si>
  <si>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</si>
  <si>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</si>
  <si>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</si>
  <si>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</si>
  <si>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</si>
  <si>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</si>
  <si>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</si>
  <si>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</si>
  <si>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</si>
  <si>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</si>
  <si>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</si>
  <si>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</si>
  <si>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</si>
  <si>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</si>
  <si>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</si>
  <si>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</si>
  <si>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</si>
  <si>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</si>
  <si>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</si>
  <si>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</si>
  <si>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</si>
  <si>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</si>
  <si>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</si>
  <si>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</si>
  <si>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</si>
  <si>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</si>
  <si>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</si>
  <si>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</si>
  <si>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</si>
  <si>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</si>
  <si>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</si>
  <si>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</si>
  <si>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</si>
  <si>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</si>
  <si>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</si>
  <si>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</si>
  <si>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</si>
  <si>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</si>
  <si>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</si>
  <si>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</si>
  <si>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</si>
  <si>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</si>
  <si>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</si>
  <si>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</si>
  <si>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</si>
  <si>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</si>
  <si>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</si>
  <si>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</si>
  <si>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</si>
  <si>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</si>
  <si>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</si>
  <si>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</si>
  <si>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</si>
  <si>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</si>
  <si>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</si>
  <si>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</si>
  <si>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</si>
  <si>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</si>
  <si>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</si>
  <si>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</si>
  <si>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</si>
  <si>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</si>
  <si>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</si>
  <si>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</si>
  <si>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</si>
  <si>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</si>
  <si>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</si>
  <si>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</si>
  <si>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</si>
  <si>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</si>
  <si>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</si>
  <si>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</si>
  <si>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</si>
  <si>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</si>
  <si>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</si>
  <si>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</si>
  <si>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</si>
  <si>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</si>
  <si>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</si>
  <si>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</si>
  <si>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</si>
  <si>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</si>
  <si>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</si>
  <si>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</si>
  <si>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</si>
  <si>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</si>
  <si>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</si>
  <si>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</si>
  <si>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</si>
  <si>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</si>
  <si>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</si>
  <si>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</si>
  <si>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</si>
  <si>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</si>
  <si>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</si>
  <si>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</si>
  <si>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</si>
  <si>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</si>
  <si>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</si>
  <si>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</si>
  <si>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</si>
  <si>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</si>
  <si>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</si>
  <si>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</si>
  <si>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</si>
  <si>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</si>
  <si>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</si>
  <si>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</si>
  <si>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</si>
  <si>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</si>
  <si>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</si>
  <si>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</si>
  <si>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</si>
  <si>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</si>
  <si>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</si>
  <si>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</si>
  <si>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</si>
  <si>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</si>
  <si>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</si>
  <si>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</si>
  <si>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</si>
  <si>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</si>
  <si>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</si>
  <si>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</si>
  <si>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</si>
  <si>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</si>
  <si>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</si>
  <si>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</si>
  <si>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</si>
  <si>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</si>
  <si>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</si>
  <si>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</si>
  <si>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</si>
  <si>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</si>
  <si>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</si>
  <si>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</si>
  <si>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</si>
  <si>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</si>
  <si>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</si>
  <si>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</si>
  <si>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</si>
  <si>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</si>
  <si>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</si>
  <si>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</si>
  <si>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</si>
  <si>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</si>
  <si>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</si>
  <si>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</si>
  <si>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</si>
  <si>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</si>
  <si>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</si>
  <si>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</si>
  <si>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</si>
  <si>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</si>
  <si>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</si>
  <si>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</si>
  <si>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</si>
  <si>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</si>
  <si>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</si>
  <si>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</si>
  <si>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</si>
  <si>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</si>
  <si>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</si>
  <si>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</si>
  <si>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</si>
  <si>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</si>
  <si>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</si>
  <si>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</si>
  <si>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</si>
  <si>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</si>
  <si>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</si>
  <si>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</si>
  <si>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</si>
  <si>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</si>
  <si>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</si>
  <si>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</si>
  <si>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</si>
  <si>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</si>
  <si>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</si>
  <si>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</si>
  <si>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</si>
  <si>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</si>
  <si>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</si>
  <si>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</si>
  <si>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</si>
  <si>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</si>
  <si>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</si>
  <si>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</si>
  <si>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</si>
  <si>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</si>
  <si>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</si>
  <si>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</si>
  <si>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</si>
  <si>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</si>
  <si>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</si>
  <si>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</si>
  <si>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</si>
  <si>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</si>
  <si>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</si>
  <si>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</si>
  <si>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</si>
  <si>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</si>
  <si>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</si>
  <si>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</si>
  <si>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</si>
  <si>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</si>
  <si>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</si>
  <si>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</si>
  <si>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</si>
  <si>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</si>
  <si>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</si>
  <si>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</si>
  <si>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</si>
  <si>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</si>
  <si>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</si>
  <si>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</si>
  <si>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</si>
  <si>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</si>
  <si>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</si>
  <si>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</si>
  <si>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</si>
  <si>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</si>
  <si>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</si>
  <si>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</si>
  <si>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</si>
  <si>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</si>
  <si>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</si>
  <si>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</si>
  <si>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</si>
  <si>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</si>
  <si>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</si>
  <si>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</si>
  <si>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</si>
  <si>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</si>
  <si>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</si>
  <si>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</si>
  <si>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</si>
  <si>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</si>
  <si>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</si>
  <si>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</si>
  <si>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</si>
  <si>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</si>
  <si>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</si>
  <si>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</si>
  <si>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</si>
  <si>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</si>
  <si>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</si>
  <si>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</si>
  <si>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</si>
  <si>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</si>
  <si>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</si>
  <si>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</si>
  <si>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</si>
  <si>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</si>
  <si>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</si>
  <si>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</si>
  <si>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</si>
  <si>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</si>
  <si>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</si>
  <si>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</si>
  <si>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</si>
  <si>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</si>
  <si>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</si>
  <si>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</si>
  <si>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</si>
  <si>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</si>
  <si>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</si>
  <si>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</si>
  <si>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</si>
  <si>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</si>
  <si>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</si>
  <si>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</si>
  <si>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</si>
  <si>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</si>
  <si>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</si>
  <si>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</si>
  <si>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</si>
  <si>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</si>
  <si>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</si>
  <si>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</si>
  <si>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</si>
  <si>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</si>
  <si>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</si>
  <si>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</si>
  <si>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</si>
  <si>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</si>
  <si>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</si>
  <si>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</si>
  <si>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</si>
  <si>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</si>
  <si>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</si>
  <si>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</si>
  <si>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</si>
  <si>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</si>
  <si>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</si>
  <si>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</si>
  <si>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</si>
  <si>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</si>
  <si>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</si>
  <si>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</si>
  <si>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</si>
  <si>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</si>
  <si>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</si>
  <si>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</si>
  <si>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</si>
  <si>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</si>
  <si>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</si>
  <si>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</si>
  <si>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</si>
  <si>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</si>
  <si>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</si>
  <si>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</si>
  <si>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</si>
  <si>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</si>
  <si>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</si>
  <si>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</si>
  <si>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</si>
  <si>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</si>
  <si>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</si>
  <si>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</si>
  <si>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</si>
  <si>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</si>
  <si>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</si>
  <si>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</si>
  <si>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</si>
  <si>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</si>
  <si>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</si>
  <si>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</si>
  <si>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</si>
  <si>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</si>
  <si>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</si>
  <si>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</si>
  <si>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</si>
  <si>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</si>
  <si>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</si>
  <si>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</si>
  <si>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</si>
  <si>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</si>
  <si>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</si>
  <si>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</si>
  <si>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</si>
  <si>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</si>
  <si>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</si>
  <si>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</si>
  <si>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</si>
  <si>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</si>
  <si>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</si>
  <si>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</si>
  <si>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</si>
  <si>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</si>
  <si>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</si>
  <si>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</si>
  <si>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</si>
  <si>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</si>
  <si>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</si>
  <si>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</si>
  <si>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</si>
  <si>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</si>
  <si>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</si>
  <si>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</si>
  <si>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</si>
  <si>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</si>
  <si>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</si>
  <si>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</si>
  <si>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</si>
  <si>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</si>
  <si>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</si>
  <si>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</si>
  <si>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</si>
  <si>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</si>
  <si>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</si>
  <si>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</si>
  <si>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</si>
  <si>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</si>
  <si>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</si>
  <si>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</si>
  <si>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</si>
  <si>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</si>
  <si>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</si>
  <si>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</si>
  <si>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</si>
  <si>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</si>
  <si>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</si>
  <si>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</si>
  <si>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</si>
  <si>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</si>
  <si>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</si>
  <si>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</si>
  <si>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</si>
  <si>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</si>
  <si>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</si>
  <si>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</si>
  <si>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</si>
  <si>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</si>
  <si>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</si>
  <si>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</si>
  <si>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</si>
  <si>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</si>
  <si>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</si>
  <si>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</si>
  <si>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</si>
  <si>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</si>
  <si>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</si>
  <si>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</si>
  <si>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</si>
  <si>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</si>
  <si>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</si>
  <si>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</si>
  <si>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</si>
  <si>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</si>
  <si>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</si>
  <si>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</si>
  <si>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</si>
  <si>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</si>
  <si>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</si>
  <si>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</si>
  <si>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</si>
  <si>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</si>
  <si>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</si>
  <si>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</si>
  <si>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</si>
  <si>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</si>
  <si>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</si>
  <si>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</si>
  <si>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</si>
  <si>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</si>
  <si>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</si>
  <si>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</si>
  <si>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</si>
  <si>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</si>
  <si>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</si>
  <si>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</si>
  <si>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</si>
  <si>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</si>
  <si>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</si>
  <si>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</si>
  <si>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</si>
  <si>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</si>
  <si>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</si>
  <si>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</si>
  <si>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</si>
  <si>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</si>
  <si>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</si>
  <si>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</si>
  <si>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</si>
  <si>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</si>
  <si>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</si>
  <si>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</si>
  <si>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</si>
  <si>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</si>
  <si>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</si>
  <si>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</si>
  <si>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</si>
  <si>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</si>
  <si>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</si>
  <si>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</si>
  <si>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</si>
  <si>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</si>
  <si>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</si>
  <si>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</si>
  <si>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</si>
  <si>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</si>
  <si>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</si>
  <si>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</si>
  <si>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</si>
  <si>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</si>
  <si>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</si>
  <si>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</si>
  <si>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</si>
  <si>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</si>
  <si>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</si>
  <si>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</si>
  <si>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</si>
  <si>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</si>
  <si>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</si>
  <si>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</si>
  <si>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</si>
  <si>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</si>
  <si>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</si>
  <si>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</si>
  <si>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</si>
  <si>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</si>
  <si>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</si>
  <si>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</si>
  <si>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</si>
  <si>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</si>
  <si>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</si>
  <si>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</si>
  <si>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</si>
  <si>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</si>
  <si>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</si>
  <si>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</si>
  <si>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</si>
  <si>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</si>
  <si>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</si>
  <si>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</si>
  <si>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</si>
  <si>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</si>
  <si>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</si>
  <si>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</si>
  <si>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</si>
  <si>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</si>
  <si>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</si>
  <si>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</si>
  <si>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</si>
  <si>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</si>
  <si>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</si>
  <si>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</si>
  <si>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</si>
  <si>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</si>
  <si>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</si>
  <si>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</si>
  <si>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</si>
  <si>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</si>
  <si>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</si>
  <si>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</si>
  <si>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</si>
  <si>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</si>
  <si>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</si>
  <si>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</si>
  <si>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</si>
  <si>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</si>
  <si>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</si>
  <si>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</si>
  <si>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</si>
  <si>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</si>
  <si>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</si>
  <si>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</si>
  <si>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</si>
  <si>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</si>
  <si>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</si>
  <si>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</si>
  <si>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</si>
  <si>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</si>
  <si>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</si>
  <si>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</si>
  <si>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</si>
  <si>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</si>
  <si>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</si>
  <si>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</si>
  <si>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</si>
  <si>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</si>
  <si>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</si>
  <si>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</si>
  <si>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</si>
  <si>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</si>
  <si>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</si>
  <si>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</si>
  <si>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</si>
  <si>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</si>
  <si>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</si>
  <si>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</si>
  <si>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</si>
  <si>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</si>
  <si>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</si>
  <si>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</si>
  <si>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</si>
  <si>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</si>
  <si>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</si>
  <si>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</si>
  <si>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</si>
  <si>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</si>
  <si>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</si>
  <si>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</si>
  <si>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</si>
  <si>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</si>
  <si>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</si>
  <si>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</si>
  <si>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</si>
  <si>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</si>
  <si>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</si>
  <si>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</si>
  <si>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</si>
  <si>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</si>
  <si>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</si>
  <si>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</si>
  <si>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</si>
  <si>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</si>
  <si>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</si>
  <si>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</si>
  <si>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</si>
  <si>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</si>
  <si>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</si>
  <si>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</si>
  <si>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</si>
  <si>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</si>
  <si>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</si>
  <si>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</si>
  <si>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</si>
  <si>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</si>
  <si>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</si>
  <si>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</si>
  <si>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</si>
  <si>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</si>
  <si>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</si>
  <si>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</si>
  <si>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</si>
  <si>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</si>
  <si>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</si>
  <si>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</si>
  <si>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</si>
  <si>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</si>
  <si>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</si>
  <si>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</si>
  <si>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</si>
  <si>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</si>
  <si>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</si>
  <si>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</si>
  <si>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</si>
  <si>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</si>
  <si>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</si>
  <si>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</si>
  <si>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</si>
  <si>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</si>
  <si>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</si>
  <si>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</si>
  <si>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</si>
  <si>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</si>
  <si>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</si>
  <si>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</si>
  <si>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</si>
  <si>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</si>
  <si>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</si>
  <si>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</si>
  <si>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</si>
  <si>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</si>
  <si>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</si>
  <si>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</si>
  <si>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</si>
  <si>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</si>
  <si>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</si>
  <si>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</si>
  <si>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</si>
  <si>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</si>
  <si>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</si>
  <si>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</si>
  <si>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</si>
  <si>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</si>
  <si>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</si>
  <si>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</si>
  <si>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</si>
  <si>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</si>
  <si>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</si>
  <si>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</si>
  <si>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</si>
  <si>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</si>
  <si>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</si>
  <si>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</si>
  <si>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</si>
  <si>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</si>
  <si>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</si>
  <si>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</si>
  <si>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</si>
  <si>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</si>
  <si>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</si>
  <si>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</si>
  <si>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</si>
  <si>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</si>
  <si>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</si>
  <si>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</si>
  <si>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</si>
  <si>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</si>
  <si>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</si>
  <si>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</si>
  <si>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</si>
  <si>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</si>
  <si>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</si>
  <si>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</si>
  <si>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</si>
  <si>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</si>
  <si>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</si>
  <si>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</si>
  <si>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</si>
  <si>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</si>
  <si>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</si>
  <si>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</si>
  <si>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</si>
  <si>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</si>
  <si>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</si>
  <si>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</si>
  <si>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</si>
  <si>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</si>
  <si>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</si>
  <si>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</si>
  <si>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</si>
  <si>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</si>
  <si>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</si>
  <si>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</si>
  <si>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</si>
  <si>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</si>
  <si>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</si>
  <si>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</si>
  <si>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</si>
  <si>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</si>
  <si>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</si>
  <si>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</si>
  <si>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</si>
  <si>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</si>
  <si>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</si>
  <si>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</si>
  <si>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</si>
  <si>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</si>
  <si>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</si>
  <si>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</si>
  <si>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</si>
  <si>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</si>
  <si>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</si>
  <si>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</si>
  <si>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</si>
  <si>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</si>
  <si>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</si>
  <si>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</si>
  <si>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</si>
  <si>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</si>
  <si>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</si>
  <si>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</si>
  <si>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</si>
  <si>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</si>
  <si>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</si>
  <si>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</si>
  <si>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</si>
  <si>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</si>
  <si>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</si>
  <si>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</si>
  <si>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</si>
  <si>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</si>
  <si>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</si>
  <si>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</si>
  <si>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</si>
  <si>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</si>
  <si>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</si>
  <si>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</si>
  <si>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</si>
  <si>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</si>
  <si>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</si>
  <si>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</si>
  <si>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</si>
  <si>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</si>
  <si>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</si>
  <si>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</si>
  <si>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</si>
  <si>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</si>
  <si>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</si>
  <si>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</si>
  <si>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</si>
  <si>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</si>
  <si>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</si>
  <si>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</si>
  <si>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</si>
  <si>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</si>
  <si>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</si>
  <si>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</si>
  <si>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</si>
  <si>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</si>
  <si>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</si>
  <si>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</si>
  <si>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</si>
  <si>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</si>
  <si>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</si>
  <si>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</si>
  <si>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</si>
  <si>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</si>
  <si>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</si>
  <si>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</si>
  <si>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</si>
  <si>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</si>
  <si>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</si>
  <si>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</si>
  <si>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</si>
  <si>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</si>
  <si>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</si>
  <si>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</si>
  <si>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</si>
  <si>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</si>
  <si>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</si>
  <si>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</si>
  <si>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</si>
  <si>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</si>
  <si>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</si>
  <si>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</si>
  <si>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</si>
  <si>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</si>
  <si>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</si>
  <si>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</si>
  <si>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</si>
  <si>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</si>
  <si>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</si>
  <si>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</si>
  <si>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</si>
  <si>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</si>
  <si>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</si>
  <si>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</si>
  <si>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</si>
  <si>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</si>
  <si>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</si>
  <si>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</si>
  <si>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</si>
  <si>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</si>
  <si>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</si>
  <si>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</si>
  <si>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</si>
  <si>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</si>
  <si>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</si>
  <si>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</si>
  <si>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</si>
  <si>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</si>
  <si>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</si>
  <si>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</si>
  <si>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</si>
  <si>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</si>
  <si>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</si>
  <si>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</si>
  <si>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</si>
  <si>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</si>
  <si>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</si>
  <si>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</si>
  <si>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</si>
  <si>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</si>
  <si>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</si>
  <si>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</si>
  <si>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</si>
  <si>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</si>
  <si>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</si>
  <si>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</si>
  <si>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</si>
  <si>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</si>
  <si>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</si>
  <si>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</si>
  <si>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</si>
  <si>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</si>
  <si>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</si>
  <si>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</si>
  <si>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</si>
  <si>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</si>
  <si>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</si>
  <si>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</si>
  <si>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</si>
  <si>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</si>
  <si>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</si>
  <si>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</si>
  <si>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</si>
  <si>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</si>
  <si>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</si>
  <si>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</si>
  <si>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</si>
  <si>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</si>
  <si>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</si>
  <si>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</si>
  <si>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</si>
  <si>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</si>
  <si>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</si>
  <si>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</si>
  <si>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</si>
  <si>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</si>
  <si>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</si>
  <si>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</si>
  <si>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</si>
  <si>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</si>
  <si>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</si>
  <si>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</si>
  <si>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</si>
  <si>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</si>
  <si>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</si>
  <si>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</si>
  <si>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</si>
  <si>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</si>
  <si>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</si>
  <si>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</si>
  <si>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</si>
  <si>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</si>
  <si>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</si>
  <si>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</si>
  <si>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</si>
  <si>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</si>
  <si>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</si>
  <si>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</si>
  <si>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</si>
  <si>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</si>
  <si>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</si>
  <si>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</si>
  <si>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</si>
  <si>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</si>
  <si>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</si>
  <si>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</si>
  <si>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</si>
  <si>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</si>
  <si>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</si>
  <si>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</si>
  <si>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</si>
  <si>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</si>
  <si>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</si>
  <si>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</si>
  <si>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</si>
  <si>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</si>
  <si>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</si>
  <si>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</si>
  <si>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</si>
  <si>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</si>
  <si>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</si>
  <si>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</si>
  <si>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</si>
  <si>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</si>
  <si>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</si>
  <si>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</si>
  <si>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</si>
  <si>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</si>
  <si>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</si>
  <si>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</si>
  <si>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</si>
  <si>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</si>
  <si>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</si>
  <si>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</si>
  <si>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</si>
  <si>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</si>
  <si>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</si>
  <si>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</si>
  <si>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</si>
  <si>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</si>
  <si>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</si>
  <si>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</si>
  <si>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</si>
  <si>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</si>
  <si>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</si>
  <si>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</si>
  <si>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</si>
  <si>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</si>
  <si>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</si>
  <si>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</si>
  <si>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</si>
  <si>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</si>
  <si>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</si>
  <si>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</si>
  <si>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</si>
  <si>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</si>
  <si>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</si>
  <si>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</si>
  <si>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</si>
  <si>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</si>
  <si>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</si>
  <si>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</si>
  <si>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</si>
  <si>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</si>
  <si>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</si>
  <si>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</si>
  <si>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</si>
  <si>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</si>
  <si>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</si>
  <si>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</si>
  <si>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</si>
  <si>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</si>
  <si>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</si>
  <si>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</si>
  <si>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</si>
  <si>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</si>
  <si>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</si>
  <si>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</si>
  <si>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</si>
  <si>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</si>
  <si>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</si>
  <si>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</si>
  <si>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</si>
  <si>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</si>
  <si>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</si>
  <si>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</si>
  <si>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</si>
  <si>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</si>
  <si>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</si>
  <si>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</si>
  <si>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</si>
  <si>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</si>
  <si>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</si>
  <si>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</si>
  <si>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</si>
  <si>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</si>
  <si>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</si>
  <si>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</si>
  <si>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</si>
  <si>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</si>
  <si>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</si>
  <si>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</si>
  <si>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</si>
  <si>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</si>
  <si>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</si>
  <si>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</si>
  <si>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</si>
  <si>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</si>
  <si>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</si>
  <si>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</si>
  <si>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</si>
  <si>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</si>
  <si>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</si>
  <si>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</si>
  <si>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</si>
  <si>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</si>
  <si>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</si>
  <si>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</si>
  <si>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</si>
  <si>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</si>
  <si>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</si>
  <si>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</si>
  <si>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</si>
  <si>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</si>
  <si>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</si>
  <si>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</si>
  <si>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</si>
  <si>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</si>
  <si>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</si>
  <si>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</si>
  <si>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</si>
  <si>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</si>
  <si>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</si>
  <si>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</si>
  <si>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</si>
  <si>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</si>
  <si>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</si>
  <si>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</si>
  <si>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</si>
  <si>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</si>
  <si>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</si>
  <si>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</si>
  <si>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</si>
  <si>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</si>
  <si>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</si>
  <si>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</si>
  <si>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</si>
  <si>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</si>
  <si>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</si>
  <si>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</si>
  <si>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</si>
  <si>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</si>
  <si>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</si>
  <si>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</si>
  <si>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</si>
  <si>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</si>
  <si>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</si>
  <si>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</si>
  <si>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</si>
  <si>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</si>
  <si>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</si>
  <si>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</si>
  <si>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</si>
  <si>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</si>
  <si>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</si>
  <si>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</si>
  <si>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</si>
  <si>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</si>
  <si>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</si>
  <si>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</si>
  <si>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</si>
  <si>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</si>
  <si>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</si>
  <si>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</si>
  <si>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</si>
  <si>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</si>
  <si>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</si>
  <si>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</si>
  <si>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</si>
  <si>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</si>
  <si>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</si>
  <si>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</si>
  <si>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</si>
  <si>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</si>
  <si>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</si>
  <si>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</si>
  <si>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</si>
  <si>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</si>
  <si>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</si>
  <si>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</si>
  <si>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</si>
  <si>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</si>
  <si>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</si>
  <si>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</si>
  <si>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</si>
  <si>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</si>
  <si>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</si>
  <si>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</si>
  <si>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</si>
  <si>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</si>
  <si>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</si>
  <si>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</si>
  <si>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</si>
  <si>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</si>
  <si>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</si>
  <si>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</si>
  <si>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</si>
  <si>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</si>
  <si>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</si>
  <si>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</si>
  <si>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</si>
  <si>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</si>
  <si>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</si>
  <si>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</si>
  <si>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</si>
  <si>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</si>
  <si>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</si>
  <si>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</si>
  <si>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</si>
  <si>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</si>
  <si>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</si>
  <si>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</si>
  <si>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</si>
  <si>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</si>
  <si>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</si>
  <si>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</si>
  <si>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</si>
  <si>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</si>
  <si>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</si>
  <si>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</si>
  <si>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</si>
  <si>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</si>
  <si>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</si>
  <si>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</si>
  <si>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</si>
  <si>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</si>
  <si>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</si>
  <si>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</si>
  <si>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</si>
  <si>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</si>
  <si>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</si>
  <si>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</si>
  <si>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</si>
  <si>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</si>
  <si>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</si>
  <si>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</si>
  <si>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</si>
  <si>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</si>
  <si>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</si>
  <si>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</si>
  <si>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</si>
  <si>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</si>
  <si>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</si>
  <si>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</si>
  <si>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</si>
  <si>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</si>
  <si>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</si>
  <si>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</si>
  <si>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</si>
  <si>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</si>
  <si>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</si>
  <si>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</si>
  <si>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</si>
  <si>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</si>
  <si>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</si>
  <si>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</si>
  <si>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</si>
  <si>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</si>
  <si>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</si>
  <si>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</si>
  <si>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</si>
  <si>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</si>
  <si>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</si>
  <si>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</si>
  <si>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</si>
  <si>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</si>
  <si>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</si>
  <si>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</si>
  <si>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</si>
  <si>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</si>
  <si>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</si>
  <si>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</si>
  <si>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</si>
  <si>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</si>
  <si>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</si>
  <si>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</si>
  <si>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</si>
  <si>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</si>
  <si>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</si>
  <si>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</si>
  <si>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</si>
  <si>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</si>
  <si>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</si>
  <si>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</si>
  <si>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</si>
  <si>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</si>
  <si>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</si>
  <si>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</si>
  <si>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</si>
  <si>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</si>
  <si>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</si>
  <si>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</si>
  <si>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</si>
  <si>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</si>
  <si>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</si>
  <si>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</si>
  <si>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</si>
  <si>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</si>
  <si>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</si>
  <si>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</si>
  <si>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</si>
  <si>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</si>
  <si>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</si>
  <si>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</si>
  <si>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</si>
  <si>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</si>
  <si>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</si>
  <si>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</si>
  <si>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</si>
  <si>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</si>
  <si>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</si>
  <si>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</si>
  <si>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</si>
  <si>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</si>
  <si>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</si>
  <si>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</si>
  <si>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</si>
  <si>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</si>
  <si>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</si>
  <si>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</si>
  <si>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</si>
  <si>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</si>
  <si>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</si>
  <si>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</si>
  <si>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</si>
  <si>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</si>
  <si>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</si>
  <si>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</si>
  <si>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</si>
  <si>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</si>
  <si>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</si>
  <si>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</si>
  <si>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</si>
  <si>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</si>
  <si>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</si>
  <si>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</si>
  <si>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</si>
  <si>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</si>
  <si>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</si>
  <si>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</si>
  <si>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</si>
  <si>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</si>
  <si>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</si>
  <si>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</si>
  <si>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</si>
  <si>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</si>
  <si>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</si>
  <si>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</si>
  <si>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</si>
  <si>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</si>
  <si>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</si>
  <si>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</si>
  <si>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</si>
  <si>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</si>
  <si>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</si>
  <si>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</si>
  <si>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</si>
  <si>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</si>
  <si>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</si>
  <si>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</si>
  <si>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</si>
  <si>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</si>
  <si>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</si>
  <si>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</si>
  <si>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</si>
  <si>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</si>
  <si>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</si>
  <si>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</si>
  <si>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</si>
  <si>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</si>
  <si>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</si>
  <si>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</si>
  <si>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</si>
  <si>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</si>
  <si>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</si>
  <si>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</si>
  <si>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</si>
  <si>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</si>
  <si>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</si>
  <si>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</si>
  <si>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</si>
  <si>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</si>
  <si>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</si>
  <si>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</si>
  <si>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</si>
  <si>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</si>
  <si>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</si>
  <si>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</si>
  <si>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</si>
  <si>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</si>
  <si>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</si>
  <si>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</si>
  <si>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</si>
  <si>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</si>
  <si>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</si>
  <si>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</si>
  <si>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</si>
  <si>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</si>
  <si>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</si>
  <si>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</si>
  <si>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</si>
  <si>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</si>
  <si>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</si>
  <si>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</si>
  <si>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</si>
  <si>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</si>
  <si>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</si>
  <si>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</si>
  <si>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</si>
  <si>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</si>
  <si>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</si>
  <si>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</si>
  <si>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</si>
  <si>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</si>
  <si>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</si>
  <si>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</si>
  <si>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</si>
  <si>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</si>
  <si>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</si>
  <si>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</si>
  <si>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</si>
  <si>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</si>
  <si>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</si>
  <si>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</si>
  <si>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</si>
  <si>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</si>
  <si>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</si>
  <si>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</si>
  <si>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</si>
  <si>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</si>
  <si>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</si>
  <si>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</si>
  <si>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</si>
  <si>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</si>
  <si>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</si>
  <si>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</si>
  <si>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</si>
  <si>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</si>
  <si>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</si>
  <si>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</si>
  <si>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</si>
  <si>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</si>
  <si>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</si>
  <si>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</si>
  <si>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</si>
  <si>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</si>
  <si>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</si>
  <si>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</si>
  <si>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</si>
  <si>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</si>
  <si>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</si>
  <si>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</si>
  <si>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</si>
  <si>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</si>
  <si>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</si>
  <si>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</si>
  <si>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</si>
  <si>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</si>
  <si>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</si>
  <si>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</si>
  <si>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</si>
  <si>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</si>
  <si>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</si>
  <si>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</si>
  <si>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</si>
  <si>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</si>
  <si>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</si>
  <si>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</si>
  <si>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</si>
  <si>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</si>
  <si>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</si>
  <si>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</si>
  <si>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</si>
  <si>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</si>
  <si>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</si>
  <si>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</si>
  <si>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</si>
  <si>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</si>
  <si>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</si>
  <si>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</si>
  <si>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</si>
  <si>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</si>
  <si>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</si>
  <si>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</si>
  <si>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</si>
  <si>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</si>
  <si>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</si>
  <si>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</si>
  <si>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</si>
  <si>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</si>
  <si>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</si>
  <si>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</si>
  <si>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</si>
  <si>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</si>
  <si>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</si>
  <si>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</si>
  <si>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</si>
  <si>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</si>
  <si>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</si>
  <si>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</si>
  <si>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</si>
  <si>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</si>
  <si>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</si>
  <si>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</si>
  <si>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</si>
  <si>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</si>
  <si>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</si>
  <si>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</si>
  <si>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</si>
  <si>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</si>
  <si>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</si>
  <si>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</si>
  <si>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</si>
  <si>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</si>
  <si>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</si>
  <si>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</si>
  <si>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</si>
  <si>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</si>
  <si>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</si>
  <si>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</si>
  <si>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</si>
  <si>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</si>
  <si>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</si>
  <si>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</si>
  <si>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</si>
  <si>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</si>
  <si>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</si>
  <si>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</si>
  <si>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</si>
  <si>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</si>
  <si>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</si>
  <si>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</si>
  <si>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</si>
  <si>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</si>
  <si>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</si>
  <si>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</si>
  <si>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</si>
  <si>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</si>
  <si>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</si>
  <si>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</si>
  <si>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</si>
  <si>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</si>
  <si>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</si>
  <si>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</si>
  <si>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</si>
  <si>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</si>
  <si>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</si>
  <si>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</si>
  <si>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</si>
  <si>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</si>
  <si>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</si>
  <si>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</si>
  <si>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</si>
  <si>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</si>
  <si>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</si>
  <si>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</si>
  <si>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</si>
  <si>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</si>
  <si>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</si>
  <si>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</si>
  <si>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</si>
  <si>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</si>
  <si>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</si>
  <si>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</si>
  <si>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</si>
  <si>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</si>
  <si>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</si>
  <si>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</si>
  <si>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</si>
  <si>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</si>
  <si>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</si>
  <si>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</si>
  <si>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</si>
  <si>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</si>
  <si>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</si>
  <si>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</si>
  <si>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</si>
  <si>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</si>
  <si>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</si>
  <si>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</si>
  <si>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</si>
  <si>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</si>
  <si>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</si>
  <si>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</si>
  <si>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</si>
  <si>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</si>
  <si>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</si>
  <si>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</si>
  <si>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</si>
  <si>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</si>
  <si>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</si>
  <si>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</si>
  <si>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</si>
  <si>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</si>
  <si>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</si>
  <si>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</si>
  <si>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</si>
  <si>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</si>
  <si>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</si>
  <si>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</si>
  <si>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</si>
  <si>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</si>
  <si>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</si>
  <si>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</si>
  <si>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</si>
  <si>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</si>
  <si>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</si>
  <si>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</si>
  <si>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</si>
  <si>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</si>
  <si>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</si>
  <si>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</si>
  <si>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</si>
  <si>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</si>
  <si>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</si>
  <si>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</si>
  <si>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</si>
  <si>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</si>
  <si>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</si>
  <si>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</si>
  <si>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</si>
  <si>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</si>
  <si>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</si>
  <si>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</si>
  <si>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</si>
  <si>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</si>
  <si>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</si>
  <si>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</si>
  <si>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</si>
  <si>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</si>
  <si>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</si>
  <si>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</si>
  <si>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</si>
  <si>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</si>
  <si>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</si>
  <si>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</si>
  <si>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</si>
  <si>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</si>
  <si>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</si>
  <si>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</si>
  <si>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</si>
  <si>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</si>
  <si>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</si>
  <si>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</si>
  <si>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</si>
  <si>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</si>
  <si>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</si>
  <si>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</si>
  <si>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</si>
  <si>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</si>
  <si>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</si>
  <si>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</si>
  <si>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</si>
  <si>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</si>
  <si>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</si>
  <si>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</si>
  <si>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</si>
  <si>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</si>
  <si>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</si>
  <si>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</si>
  <si>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</si>
  <si>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</si>
  <si>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</si>
  <si>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</si>
  <si>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</si>
  <si>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</si>
  <si>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</si>
  <si>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</si>
  <si>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</si>
  <si>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</si>
  <si>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</si>
  <si>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</si>
  <si>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</si>
  <si>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</si>
  <si>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</si>
  <si>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</si>
  <si>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</si>
  <si>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</si>
  <si>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</si>
  <si>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</si>
  <si>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</si>
  <si>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</si>
  <si>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</si>
  <si>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</si>
  <si>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</si>
  <si>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</si>
  <si>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</si>
  <si>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</si>
  <si>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</si>
  <si>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</si>
  <si>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</si>
  <si>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</si>
  <si>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</si>
  <si>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</si>
  <si>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</si>
  <si>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</si>
  <si>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</si>
  <si>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</si>
  <si>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</si>
  <si>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</si>
  <si>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</si>
  <si>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</si>
  <si>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</si>
  <si>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</si>
  <si>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</si>
  <si>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</si>
  <si>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</si>
  <si>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</si>
  <si>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</si>
  <si>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</si>
  <si>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</si>
  <si>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</si>
  <si>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</si>
  <si>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</si>
  <si>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</si>
  <si>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</si>
  <si>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</si>
  <si>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</si>
  <si>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</si>
  <si>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</si>
  <si>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</si>
  <si>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</si>
  <si>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</si>
  <si>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</si>
  <si>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</si>
  <si>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</si>
  <si>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</si>
  <si>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</si>
  <si>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</si>
  <si>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</si>
  <si>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</si>
  <si>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</si>
  <si>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</si>
  <si>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</si>
  <si>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</si>
  <si>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</si>
  <si>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</si>
  <si>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</si>
  <si>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</si>
  <si>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</si>
  <si>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</si>
  <si>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</si>
  <si>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</si>
  <si>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</si>
  <si>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</si>
  <si>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</si>
  <si>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</si>
  <si>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</si>
  <si>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</si>
  <si>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</si>
  <si>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</si>
  <si>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</si>
  <si>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</si>
  <si>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</si>
  <si>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</si>
  <si>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</si>
  <si>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</si>
  <si>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</si>
  <si>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</si>
  <si>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</si>
  <si>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</si>
  <si>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</si>
  <si>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</si>
  <si>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</si>
  <si>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</si>
  <si>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</si>
  <si>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</si>
  <si>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</si>
  <si>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</si>
  <si>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</si>
  <si>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</si>
  <si>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</si>
  <si>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</si>
  <si>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</si>
  <si>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</si>
  <si>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</si>
  <si>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</si>
  <si>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</si>
  <si>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</si>
  <si>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</si>
  <si>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</si>
  <si>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</si>
  <si>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</si>
  <si>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</si>
  <si>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</si>
  <si>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</si>
  <si>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</si>
  <si>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</si>
  <si>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</si>
  <si>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</si>
  <si>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</si>
  <si>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</si>
  <si>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</si>
  <si>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</si>
  <si>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</si>
  <si>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</si>
  <si>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</si>
  <si>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</si>
  <si>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</si>
  <si>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</si>
  <si>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</si>
  <si>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</si>
  <si>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</si>
  <si>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</si>
  <si>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</si>
  <si>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</si>
  <si>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</si>
  <si>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</si>
  <si>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</si>
  <si>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</si>
  <si>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</si>
  <si>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</si>
  <si>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</si>
  <si>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</si>
  <si>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</si>
  <si>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</si>
  <si>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</si>
  <si>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</si>
  <si>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</si>
  <si>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</si>
  <si>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</si>
  <si>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</si>
  <si>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</si>
  <si>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</si>
  <si>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</si>
  <si>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</si>
  <si>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</si>
  <si>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</si>
  <si>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</si>
  <si>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</si>
  <si>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</si>
  <si>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</si>
  <si>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</si>
  <si>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</si>
  <si>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</si>
  <si>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</si>
  <si>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</si>
  <si>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</si>
  <si>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</si>
  <si>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</si>
  <si>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</si>
  <si>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</si>
  <si>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</si>
  <si>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</si>
  <si>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</si>
  <si>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</si>
  <si>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</si>
  <si>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</si>
  <si>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</si>
  <si>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</si>
  <si>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</si>
  <si>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</si>
  <si>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</si>
  <si>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</si>
  <si>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</si>
  <si>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</si>
  <si>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</si>
  <si>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</si>
  <si>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</si>
  <si>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</si>
  <si>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</si>
  <si>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</si>
  <si>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</si>
  <si>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</si>
  <si>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</si>
  <si>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</si>
  <si>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</si>
  <si>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</si>
  <si>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</si>
  <si>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</si>
  <si>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</si>
  <si>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</si>
  <si>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</si>
  <si>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</si>
  <si>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</si>
  <si>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</si>
  <si>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</si>
  <si>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</si>
  <si>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</si>
  <si>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</si>
  <si>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</si>
  <si>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</si>
  <si>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</si>
  <si>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</si>
  <si>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</si>
  <si>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</si>
  <si>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</si>
  <si>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</si>
  <si>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</si>
  <si>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</si>
  <si>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</si>
  <si>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</si>
  <si>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</si>
  <si>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</si>
  <si>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</si>
  <si>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</si>
  <si>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</si>
  <si>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</si>
  <si>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</si>
  <si>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</si>
  <si>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</si>
  <si>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</si>
  <si>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</si>
  <si>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</si>
  <si>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</si>
  <si>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</si>
  <si>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</si>
  <si>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</si>
  <si>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</si>
  <si>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</si>
  <si>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</si>
  <si>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</si>
  <si>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</si>
  <si>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</si>
  <si>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</si>
  <si>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</si>
  <si>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</si>
  <si>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</si>
  <si>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</si>
  <si>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</si>
  <si>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</si>
  <si>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</si>
  <si>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</si>
  <si>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</si>
  <si>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</si>
  <si>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</si>
  <si>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</si>
  <si>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</si>
  <si>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</si>
  <si>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</si>
  <si>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</si>
  <si>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</si>
  <si>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</si>
  <si>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</si>
  <si>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</si>
  <si>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</si>
  <si>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</si>
  <si>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</si>
  <si>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</si>
  <si>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</si>
  <si>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</si>
  <si>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</si>
  <si>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</si>
  <si>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</si>
  <si>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</si>
  <si>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</si>
  <si>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</si>
  <si>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</si>
  <si>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</si>
  <si>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</si>
  <si>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</si>
  <si>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</si>
  <si>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</si>
  <si>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</si>
  <si>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</si>
  <si>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</si>
  <si>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</si>
  <si>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</si>
  <si>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</si>
  <si>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</si>
  <si>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</si>
  <si>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</si>
  <si>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</si>
  <si>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</si>
  <si>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</si>
  <si>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</si>
  <si>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</si>
  <si>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</si>
  <si>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</si>
  <si>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</si>
  <si>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</si>
  <si>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</si>
  <si>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</si>
  <si>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</si>
  <si>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</si>
  <si>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</si>
  <si>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</si>
  <si>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</si>
  <si>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</si>
  <si>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</si>
  <si>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</si>
  <si>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</si>
  <si>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</si>
  <si>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</si>
  <si>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</si>
  <si>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</si>
  <si>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</si>
  <si>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</si>
  <si>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</si>
  <si>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</si>
  <si>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</si>
  <si>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</si>
  <si>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</si>
  <si>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</si>
  <si>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</si>
  <si>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</si>
  <si>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</si>
  <si>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</si>
  <si>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</si>
  <si>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</si>
  <si>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</si>
  <si>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</si>
  <si>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</si>
  <si>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</si>
  <si>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</si>
  <si>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</si>
  <si>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</si>
  <si>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</si>
  <si>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</si>
  <si>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</si>
  <si>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</si>
  <si>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</si>
  <si>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</si>
  <si>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</si>
  <si>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</si>
  <si>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</si>
  <si>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</si>
  <si>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</si>
  <si>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</si>
  <si>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</si>
  <si>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</si>
  <si>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</si>
  <si>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</si>
  <si>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</si>
  <si>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</si>
  <si>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</si>
  <si>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</si>
  <si>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</si>
  <si>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</si>
  <si>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</si>
  <si>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</si>
  <si>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</si>
  <si>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</si>
  <si>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</si>
  <si>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</si>
  <si>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</si>
  <si>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</si>
  <si>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</si>
  <si>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</si>
  <si>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</si>
  <si>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</si>
  <si>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</si>
  <si>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</si>
  <si>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</si>
  <si>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</si>
  <si>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</si>
  <si>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</si>
  <si>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</si>
  <si>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</si>
  <si>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</si>
  <si>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</si>
  <si>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</si>
  <si>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</si>
  <si>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</si>
  <si>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</si>
  <si>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</si>
  <si>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</si>
  <si>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</si>
  <si>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</si>
  <si>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</si>
  <si>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</si>
  <si>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</si>
  <si>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</si>
  <si>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</si>
  <si>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</si>
  <si>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</si>
  <si>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</si>
  <si>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</si>
  <si>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</si>
  <si>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</si>
  <si>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</si>
  <si>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</si>
  <si>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</si>
  <si>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</si>
  <si>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</si>
  <si>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</si>
  <si>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</si>
  <si>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</si>
  <si>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</si>
  <si>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</si>
  <si>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</si>
  <si>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</si>
  <si>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</si>
  <si>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</si>
  <si>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</si>
  <si>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</si>
  <si>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</si>
  <si>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</si>
  <si>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</si>
  <si>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</si>
  <si>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</si>
  <si>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</si>
  <si>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</si>
  <si>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</si>
  <si>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</si>
  <si>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</si>
  <si>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</si>
  <si>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</si>
  <si>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</si>
  <si>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</si>
  <si>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</si>
  <si>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</si>
  <si>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</si>
  <si>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</si>
  <si>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</si>
  <si>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</si>
  <si>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</si>
  <si>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</si>
  <si>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</si>
  <si>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</si>
  <si>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</si>
  <si>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</si>
  <si>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</si>
  <si>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</si>
  <si>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</si>
  <si>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</si>
  <si>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</si>
  <si>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</si>
  <si>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</si>
  <si>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</si>
  <si>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</si>
  <si>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</si>
  <si>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</si>
  <si>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</si>
  <si>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</si>
  <si>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</si>
  <si>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</si>
  <si>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</si>
  <si>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</si>
  <si>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</si>
  <si>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</si>
  <si>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</si>
  <si>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</si>
  <si>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</si>
  <si>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</si>
  <si>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</si>
  <si>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</si>
  <si>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</si>
  <si>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</si>
  <si>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</si>
  <si>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</si>
  <si>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</si>
  <si>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</si>
  <si>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</si>
  <si>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</si>
  <si>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</si>
  <si>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</si>
  <si>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</si>
  <si>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</si>
  <si>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</si>
  <si>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</si>
  <si>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</si>
  <si>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</si>
  <si>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</si>
  <si>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</si>
  <si>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</si>
  <si>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</si>
  <si>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</si>
  <si>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</si>
  <si>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</si>
  <si>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</si>
  <si>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</si>
  <si>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</si>
  <si>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</si>
  <si>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</si>
  <si>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</si>
  <si>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</si>
  <si>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</si>
  <si>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</si>
  <si>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</si>
  <si>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</si>
  <si>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</si>
  <si>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</si>
  <si>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</si>
  <si>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</si>
  <si>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</si>
  <si>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</si>
  <si>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</si>
  <si>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</si>
  <si>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</si>
  <si>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</si>
  <si>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</si>
  <si>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</si>
  <si>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</si>
  <si>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</si>
  <si>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</si>
  <si>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</si>
  <si>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</si>
  <si>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</si>
  <si>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</si>
  <si>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</si>
  <si>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</si>
  <si>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</si>
  <si>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</si>
  <si>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</si>
  <si>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</si>
  <si>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</si>
  <si>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</si>
  <si>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</si>
  <si>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</si>
  <si>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</si>
  <si>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</si>
  <si>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</si>
  <si>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</si>
  <si>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</si>
  <si>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</si>
  <si>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</si>
  <si>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</si>
  <si>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</si>
  <si>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</si>
  <si>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</si>
  <si>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</si>
  <si>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</si>
  <si>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</si>
  <si>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</si>
  <si>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</si>
  <si>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</si>
  <si>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</si>
  <si>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</si>
  <si>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</si>
  <si>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</si>
  <si>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</si>
  <si>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</si>
  <si>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</si>
  <si>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</si>
  <si>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</si>
  <si>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</si>
  <si>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</si>
  <si>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</si>
  <si>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</si>
  <si>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</si>
  <si>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</si>
  <si>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</si>
  <si>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</si>
  <si>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</si>
  <si>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</si>
  <si>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</si>
  <si>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</si>
  <si>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</si>
  <si>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</si>
  <si>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</si>
  <si>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</si>
  <si>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</si>
  <si>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</si>
  <si>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</si>
  <si>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</si>
  <si>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</si>
  <si>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</si>
  <si>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</si>
  <si>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</si>
  <si>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</si>
  <si>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</si>
  <si>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</si>
  <si>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</si>
  <si>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</si>
  <si>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</si>
  <si>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</si>
  <si>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</si>
  <si>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</si>
  <si>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</si>
  <si>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</si>
  <si>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</si>
  <si>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</si>
  <si>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</si>
  <si>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</si>
  <si>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</si>
  <si>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</si>
  <si>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</si>
  <si>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</si>
  <si>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</si>
  <si>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</si>
  <si>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</si>
  <si>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</si>
  <si>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</si>
  <si>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</si>
  <si>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</si>
  <si>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</si>
  <si>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</si>
  <si>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</si>
  <si>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</si>
  <si>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</si>
  <si>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</si>
  <si>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</si>
  <si>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</si>
  <si>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</si>
  <si>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</si>
  <si>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</si>
  <si>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</si>
  <si>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</si>
  <si>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</si>
  <si>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</si>
  <si>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</si>
  <si>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</si>
  <si>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</si>
  <si>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</si>
  <si>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</si>
  <si>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</si>
  <si>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</si>
  <si>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</si>
  <si>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</si>
  <si>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</si>
  <si>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</si>
  <si>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</si>
  <si>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</si>
  <si>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</si>
  <si>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</si>
  <si>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</si>
  <si>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</si>
  <si>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</si>
  <si>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</si>
  <si>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</si>
  <si>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</si>
  <si>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</si>
  <si>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</si>
  <si>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</si>
  <si>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</si>
  <si>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</si>
  <si>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</si>
  <si>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</si>
  <si>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</si>
  <si>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</si>
  <si>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</si>
  <si>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</si>
  <si>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</si>
  <si>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</si>
  <si>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</si>
  <si>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</si>
  <si>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</si>
  <si>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</si>
  <si>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</si>
  <si>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</si>
  <si>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</si>
  <si>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</si>
  <si>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</si>
  <si>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</si>
  <si>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</si>
  <si>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</si>
  <si>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</si>
  <si>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</si>
  <si>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</si>
  <si>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</si>
  <si>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</si>
  <si>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</si>
  <si>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</si>
  <si>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</si>
  <si>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</si>
  <si>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</si>
  <si>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</si>
  <si>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</si>
  <si>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</si>
  <si>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</si>
  <si>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</si>
  <si>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</si>
  <si>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</si>
  <si>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</si>
  <si>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</si>
  <si>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</si>
  <si>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</si>
  <si>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</si>
  <si>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</si>
  <si>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</si>
  <si>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</si>
  <si>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</si>
  <si>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</si>
  <si>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</si>
  <si>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</si>
  <si>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</si>
  <si>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</si>
  <si>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</si>
  <si>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</si>
  <si>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</si>
  <si>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</si>
  <si>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</si>
  <si>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</si>
  <si>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</si>
  <si>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</si>
  <si>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</si>
  <si>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</si>
  <si>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</si>
  <si>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</si>
  <si>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</si>
  <si>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</si>
  <si>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</si>
  <si>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</si>
  <si>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</si>
  <si>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</si>
  <si>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</si>
  <si>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</si>
  <si>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</si>
  <si>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</si>
  <si>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</si>
  <si>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</si>
  <si>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</si>
  <si>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</si>
  <si>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</si>
  <si>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</si>
  <si>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</si>
  <si>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</si>
  <si>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</si>
  <si>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</si>
  <si>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</si>
  <si>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</si>
  <si>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</si>
  <si>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</si>
  <si>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</si>
  <si>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</si>
  <si>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</si>
  <si>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</si>
  <si>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</si>
  <si>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</si>
  <si>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</si>
  <si>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</si>
  <si>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</si>
  <si>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</si>
  <si>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</si>
  <si>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</si>
  <si>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</si>
  <si>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</si>
  <si>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</si>
  <si>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</si>
  <si>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</si>
  <si>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</si>
  <si>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</si>
  <si>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</si>
  <si>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</si>
  <si>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</si>
  <si>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</si>
  <si>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</si>
  <si>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</si>
  <si>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</si>
  <si>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</si>
  <si>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</si>
  <si>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</si>
  <si>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</si>
  <si>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</si>
  <si>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</si>
  <si>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</si>
  <si>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</si>
  <si>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</si>
  <si>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</si>
  <si>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</si>
  <si>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</si>
  <si>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</si>
  <si>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</si>
  <si>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</si>
  <si>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</si>
  <si>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</si>
  <si>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</si>
  <si>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</si>
  <si>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</si>
  <si>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</si>
  <si>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</si>
  <si>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</si>
  <si>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</si>
  <si>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</si>
  <si>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</si>
  <si>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</si>
  <si>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</si>
  <si>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</si>
  <si>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</si>
  <si>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</si>
  <si>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</si>
  <si>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</si>
  <si>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</si>
  <si>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</si>
  <si>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</si>
  <si>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</si>
  <si>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</si>
  <si>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</si>
  <si>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</si>
  <si>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</si>
  <si>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</si>
  <si>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</si>
  <si>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</si>
  <si>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</si>
  <si>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</si>
  <si>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</si>
  <si>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</si>
  <si>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</si>
  <si>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</si>
  <si>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</si>
  <si>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</si>
  <si>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</si>
  <si>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</si>
  <si>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</si>
  <si>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</si>
  <si>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</si>
  <si>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</si>
  <si>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</si>
  <si>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</si>
  <si>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</si>
  <si>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</si>
  <si>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</si>
  <si>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</si>
  <si>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</si>
  <si>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</si>
  <si>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</si>
  <si>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</si>
  <si>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</si>
  <si>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</si>
  <si>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</si>
  <si>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</si>
  <si>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</si>
  <si>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</si>
  <si>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</si>
  <si>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</si>
  <si>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</si>
  <si>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</si>
  <si>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</si>
  <si>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</si>
  <si>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</si>
  <si>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</si>
  <si>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</si>
  <si>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</si>
  <si>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</si>
  <si>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</si>
  <si>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</si>
  <si>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</si>
  <si>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</si>
  <si>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</si>
  <si>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</si>
  <si>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</si>
  <si>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</si>
  <si>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</si>
  <si>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</si>
  <si>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</si>
  <si>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</si>
  <si>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</si>
  <si>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</si>
  <si>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</si>
  <si>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</si>
  <si>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</si>
  <si>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</si>
  <si>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</si>
  <si>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</si>
  <si>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</si>
  <si>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</si>
  <si>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</si>
  <si>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</si>
  <si>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</si>
  <si>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</si>
  <si>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</si>
  <si>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</si>
  <si>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</si>
  <si>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</si>
  <si>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</si>
  <si>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</si>
  <si>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</si>
  <si>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</si>
  <si>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</si>
  <si>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</si>
  <si>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</si>
  <si>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</si>
  <si>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</si>
  <si>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</si>
  <si>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</si>
  <si>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</si>
  <si>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</si>
  <si>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</si>
  <si>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</si>
  <si>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</si>
  <si>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</si>
  <si>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</si>
  <si>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</si>
  <si>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</si>
  <si>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</si>
  <si>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</si>
  <si>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</si>
  <si>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</si>
  <si>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</si>
  <si>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</si>
  <si>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</si>
  <si>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</si>
  <si>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</si>
  <si>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</si>
  <si>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</si>
  <si>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</si>
  <si>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</si>
  <si>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</si>
  <si>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</si>
  <si>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</si>
  <si>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</si>
  <si>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</si>
  <si>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</si>
  <si>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</si>
  <si>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</si>
  <si>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</si>
  <si>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</si>
  <si>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</si>
  <si>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</si>
  <si>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</si>
  <si>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</si>
  <si>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</si>
  <si>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</si>
  <si>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</si>
  <si>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</si>
  <si>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</si>
  <si>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</si>
  <si>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</si>
  <si>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</si>
  <si>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</si>
  <si>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</si>
  <si>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</si>
  <si>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</si>
  <si>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</si>
  <si>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</si>
  <si>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</si>
  <si>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</si>
  <si>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</si>
  <si>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</si>
  <si>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</si>
  <si>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</si>
  <si>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</si>
  <si>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</si>
  <si>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</si>
  <si>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</si>
  <si>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</si>
  <si>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</si>
  <si>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</si>
  <si>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</si>
  <si>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</si>
  <si>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</si>
  <si>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</si>
  <si>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</si>
  <si>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</si>
  <si>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</si>
  <si>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</si>
  <si>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</si>
  <si>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</si>
  <si>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</si>
  <si>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</si>
  <si>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</si>
  <si>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</si>
  <si>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</si>
  <si>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</si>
  <si>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</si>
  <si>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</si>
  <si>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</si>
  <si>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</si>
  <si>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</si>
  <si>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</si>
  <si>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</si>
  <si>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</si>
  <si>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</si>
  <si>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</si>
  <si>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</si>
  <si>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</si>
  <si>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</si>
  <si>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</si>
  <si>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</si>
  <si>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</si>
  <si>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</si>
  <si>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</si>
  <si>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</si>
  <si>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</si>
  <si>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</si>
  <si>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</si>
  <si>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</si>
  <si>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</si>
  <si>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</si>
  <si>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</si>
  <si>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</si>
  <si>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</si>
  <si>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</si>
  <si>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</si>
  <si>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</si>
  <si>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</si>
  <si>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</si>
  <si>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</si>
  <si>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</si>
  <si>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</si>
  <si>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</si>
  <si>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</si>
  <si>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</si>
  <si>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</si>
  <si>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</si>
  <si>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</si>
  <si>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</si>
  <si>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</si>
  <si>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</si>
  <si>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</si>
  <si>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</si>
  <si>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</si>
  <si>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</si>
  <si>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</si>
  <si>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</si>
  <si>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</si>
  <si>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</si>
  <si>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</si>
  <si>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</si>
  <si>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</si>
  <si>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</si>
  <si>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</si>
  <si>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</si>
  <si>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</si>
  <si>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</si>
  <si>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</si>
  <si>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</si>
  <si>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</si>
  <si>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</si>
  <si>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</si>
  <si>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</si>
  <si>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</si>
  <si>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</si>
  <si>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</si>
  <si>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</si>
  <si>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</si>
  <si>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</si>
  <si>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</si>
  <si>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</si>
  <si>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</si>
  <si>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</si>
  <si>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</si>
  <si>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</si>
  <si>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</si>
  <si>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</si>
  <si>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</si>
  <si>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</si>
  <si>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</si>
  <si>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</si>
  <si>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</si>
  <si>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</si>
  <si>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</si>
  <si>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</si>
  <si>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</si>
  <si>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</si>
  <si>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</si>
  <si>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</si>
  <si>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</si>
  <si>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</si>
  <si>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</si>
  <si>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</si>
  <si>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</si>
  <si>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</si>
  <si>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</si>
  <si>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</si>
  <si>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</si>
  <si>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</si>
  <si>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</si>
  <si>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</si>
  <si>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</si>
  <si>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</si>
  <si>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</si>
  <si>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</si>
  <si>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</si>
  <si>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</si>
  <si>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</si>
  <si>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</si>
  <si>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</si>
  <si>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</si>
  <si>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</si>
  <si>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</si>
  <si>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</si>
  <si>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</si>
  <si>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</si>
  <si>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</si>
  <si>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</si>
  <si>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</si>
  <si>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</si>
  <si>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</si>
  <si>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</si>
  <si>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</si>
  <si>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</si>
  <si>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</si>
  <si>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</si>
  <si>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</si>
  <si>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</si>
  <si>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</si>
  <si>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</si>
  <si>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</si>
  <si>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</si>
  <si>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</si>
  <si>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</si>
  <si>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</si>
  <si>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</si>
  <si>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</si>
  <si>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</si>
  <si>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</si>
  <si>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</si>
  <si>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</si>
  <si>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</si>
  <si>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</si>
  <si>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</si>
  <si>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</si>
  <si>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</si>
  <si>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</si>
  <si>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</si>
  <si>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</si>
  <si>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</si>
  <si>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</si>
  <si>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</si>
  <si>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</si>
  <si>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</si>
  <si>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</si>
  <si>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</si>
  <si>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</si>
  <si>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</si>
  <si>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</si>
  <si>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</si>
  <si>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</si>
  <si>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</si>
  <si>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</si>
  <si>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</si>
  <si>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</si>
  <si>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</si>
  <si>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</si>
  <si>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</si>
  <si>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</si>
  <si>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</si>
  <si>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</si>
  <si>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</si>
  <si>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</si>
  <si>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</si>
  <si>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</si>
  <si>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</si>
  <si>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</si>
  <si>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</si>
  <si>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</si>
  <si>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</si>
  <si>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</si>
  <si>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</si>
  <si>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</si>
  <si>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</si>
  <si>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</si>
  <si>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</si>
  <si>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</si>
  <si>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</si>
  <si>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</si>
  <si>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</si>
  <si>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</si>
  <si>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</si>
  <si>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</si>
  <si>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</si>
  <si>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</si>
  <si>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</si>
  <si>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</si>
  <si>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</si>
  <si>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</si>
  <si>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</si>
  <si>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</si>
  <si>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</si>
  <si>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</si>
  <si>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</si>
  <si>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</si>
  <si>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</si>
  <si>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</si>
  <si>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</si>
  <si>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</si>
  <si>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</si>
  <si>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</si>
  <si>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</si>
  <si>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</si>
  <si>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</si>
  <si>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</si>
  <si>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</si>
  <si>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</si>
  <si>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</si>
  <si>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</si>
  <si>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</si>
  <si>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</si>
  <si>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</si>
  <si>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</si>
  <si>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</si>
  <si>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</si>
  <si>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</si>
  <si>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</si>
  <si>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</si>
  <si>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</si>
  <si>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</si>
  <si>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</si>
  <si>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</si>
  <si>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</si>
  <si>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</si>
  <si>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</si>
  <si>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</si>
  <si>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</si>
  <si>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</si>
  <si>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</si>
  <si>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</si>
  <si>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</si>
  <si>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</si>
  <si>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</si>
  <si>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</si>
  <si>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</si>
  <si>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</si>
  <si>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</si>
  <si>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</si>
  <si>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</si>
  <si>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</si>
  <si>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</si>
  <si>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</si>
  <si>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</si>
  <si>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</si>
  <si>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</si>
  <si>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</si>
  <si>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</si>
  <si>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</si>
  <si>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</si>
  <si>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</si>
  <si>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</si>
  <si>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</si>
  <si>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</si>
  <si>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</si>
  <si>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</si>
  <si>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</si>
  <si>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</si>
  <si>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</si>
  <si>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</si>
  <si>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</si>
  <si>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</si>
  <si>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</si>
  <si>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</si>
  <si>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</si>
  <si>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</si>
  <si>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</si>
  <si>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</si>
  <si>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</si>
  <si>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</si>
  <si>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</si>
  <si>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</si>
  <si>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</si>
  <si>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</si>
  <si>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</si>
  <si>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</si>
  <si>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</si>
  <si>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</si>
  <si>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</si>
  <si>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</si>
  <si>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</si>
  <si>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</si>
  <si>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</si>
  <si>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</si>
  <si>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</si>
  <si>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</si>
  <si>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</si>
  <si>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</si>
  <si>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</si>
  <si>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</si>
  <si>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</si>
  <si>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</si>
  <si>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</si>
  <si>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</si>
  <si>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</si>
  <si>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</si>
  <si>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</si>
  <si>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</si>
  <si>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</si>
  <si>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</si>
  <si>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</si>
  <si>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</si>
  <si>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</si>
  <si>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</si>
  <si>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</si>
  <si>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</si>
  <si>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</si>
  <si>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</si>
  <si>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</si>
  <si>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</si>
  <si>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</si>
  <si>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</si>
  <si>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</si>
  <si>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</si>
  <si>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</si>
  <si>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</si>
  <si>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</si>
  <si>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</si>
  <si>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</si>
  <si>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</si>
  <si>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</si>
  <si>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</si>
  <si>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</si>
  <si>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</si>
  <si>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</si>
  <si>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</si>
  <si>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</si>
  <si>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</si>
  <si>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</si>
  <si>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</si>
  <si>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</si>
  <si>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</si>
  <si>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</si>
  <si>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</si>
  <si>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</si>
  <si>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</si>
  <si>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</si>
  <si>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</si>
  <si>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</si>
  <si>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</si>
  <si>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</si>
  <si>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</si>
  <si>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</si>
  <si>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</si>
  <si>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</si>
  <si>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</si>
  <si>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</si>
  <si>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</si>
  <si>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</si>
  <si>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</si>
  <si>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</si>
  <si>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</si>
  <si>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</si>
  <si>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</si>
  <si>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</si>
  <si>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</si>
  <si>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</si>
  <si>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</si>
  <si>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</si>
  <si>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</si>
  <si>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</si>
  <si>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</si>
  <si>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</si>
  <si>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</si>
  <si>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</si>
  <si>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</si>
  <si>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</si>
  <si>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</si>
  <si>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</si>
  <si>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</si>
  <si>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</si>
  <si>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</si>
  <si>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</si>
  <si>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</si>
  <si>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</si>
  <si>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</si>
  <si>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</si>
  <si>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</si>
  <si>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</si>
  <si>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</si>
  <si>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</si>
  <si>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</si>
  <si>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</si>
  <si>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</si>
  <si>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</si>
  <si>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</si>
  <si>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</si>
  <si>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</si>
  <si>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</si>
  <si>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</si>
  <si>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</si>
  <si>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</si>
  <si>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</si>
  <si>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</si>
  <si>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</si>
  <si>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</si>
  <si>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</si>
  <si>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</si>
  <si>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</si>
  <si>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</si>
  <si>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</si>
  <si>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</si>
  <si>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</si>
  <si>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</si>
  <si>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</si>
  <si>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</si>
  <si>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</si>
  <si>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</si>
  <si>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</si>
  <si>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</si>
  <si>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</si>
  <si>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</si>
  <si>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</si>
  <si>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</si>
  <si>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</si>
  <si>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</si>
  <si>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</si>
  <si>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</si>
  <si>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</si>
  <si>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</si>
  <si>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</si>
  <si>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</si>
  <si>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</si>
  <si>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</si>
  <si>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</si>
  <si>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</si>
  <si>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</si>
  <si>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</si>
  <si>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</si>
  <si>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</si>
  <si>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</si>
  <si>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</si>
  <si>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</si>
  <si>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</si>
  <si>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</si>
  <si>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</si>
  <si>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</si>
  <si>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</si>
  <si>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</si>
  <si>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</si>
  <si>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</si>
  <si>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</si>
  <si>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</si>
  <si>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</si>
  <si>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</si>
  <si>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</si>
  <si>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</si>
  <si>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</si>
  <si>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</si>
  <si>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</si>
  <si>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</si>
  <si>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</si>
  <si>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</si>
  <si>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</si>
  <si>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</si>
  <si>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</si>
  <si>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</si>
  <si>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</si>
  <si>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</si>
  <si>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</si>
  <si>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</si>
  <si>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</si>
  <si>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</si>
  <si>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</si>
  <si>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</si>
  <si>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</si>
  <si>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</si>
  <si>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</si>
  <si>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</si>
  <si>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</si>
  <si>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</si>
  <si>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</si>
  <si>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</si>
  <si>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</si>
  <si>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</si>
  <si>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</si>
  <si>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</si>
  <si>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</si>
  <si>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</si>
  <si>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</si>
  <si>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</si>
  <si>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</si>
  <si>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</si>
  <si>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</si>
  <si>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</si>
  <si>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</si>
  <si>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</si>
  <si>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</si>
  <si>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</si>
  <si>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</si>
  <si>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</si>
  <si>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</si>
  <si>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</si>
  <si>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</si>
  <si>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</si>
  <si>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</si>
  <si>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</si>
  <si>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</si>
  <si>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</si>
  <si>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</si>
  <si>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</si>
  <si>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</si>
  <si>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</si>
  <si>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</si>
  <si>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</si>
  <si>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</si>
  <si>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</si>
  <si>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</si>
  <si>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</si>
  <si>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</si>
  <si>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</si>
  <si>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</si>
  <si>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</si>
  <si>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</si>
  <si>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</si>
  <si>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</si>
  <si>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</si>
  <si>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</si>
  <si>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</si>
  <si>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</si>
  <si>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</si>
  <si>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</si>
  <si>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</si>
  <si>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</si>
  <si>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</si>
  <si>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</si>
  <si>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</si>
  <si>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</si>
  <si>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</si>
  <si>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</si>
  <si>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</si>
  <si>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</si>
  <si>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</si>
  <si>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</si>
  <si>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</si>
  <si>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</si>
  <si>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</si>
  <si>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</si>
  <si>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</si>
  <si>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</si>
  <si>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</si>
  <si>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</si>
  <si>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</si>
  <si>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</si>
  <si>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</si>
  <si>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</si>
  <si>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</si>
  <si>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</si>
  <si>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</si>
  <si>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</si>
  <si>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</si>
  <si>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</si>
  <si>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</si>
  <si>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</si>
  <si>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</si>
  <si>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</si>
  <si>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</si>
  <si>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</si>
  <si>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</si>
  <si>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</si>
  <si>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</si>
  <si>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</si>
  <si>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</si>
  <si>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</si>
  <si>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</si>
  <si>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</si>
  <si>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</si>
  <si>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</si>
  <si>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</si>
  <si>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</si>
  <si>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</si>
  <si>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</si>
  <si>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</si>
  <si>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</si>
  <si>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</si>
  <si>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</si>
  <si>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</si>
  <si>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</si>
  <si>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</si>
  <si>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</si>
  <si>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</si>
  <si>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</si>
  <si>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</si>
  <si>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</si>
  <si>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</si>
  <si>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</si>
  <si>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</si>
  <si>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</si>
  <si>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</si>
  <si>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</si>
  <si>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</si>
  <si>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</si>
  <si>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</si>
  <si>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</si>
  <si>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</si>
  <si>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</si>
  <si>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</si>
  <si>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</si>
  <si>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</si>
  <si>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</si>
  <si>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</si>
  <si>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</si>
  <si>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</si>
  <si>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</si>
  <si>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</si>
  <si>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</si>
  <si>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</si>
  <si>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</si>
  <si>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</si>
  <si>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</si>
  <si>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</si>
  <si>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</si>
  <si>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</si>
  <si>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</si>
  <si>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</si>
  <si>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</si>
  <si>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</si>
  <si>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</si>
  <si>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</si>
  <si>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</si>
  <si>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</si>
  <si>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</si>
  <si>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</si>
  <si>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</si>
  <si>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</si>
  <si>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</si>
  <si>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</si>
  <si>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</si>
  <si>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</si>
  <si>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</si>
  <si>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</si>
  <si>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</si>
  <si>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</si>
  <si>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</si>
  <si>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</si>
  <si>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</si>
  <si>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</si>
  <si>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</si>
  <si>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</si>
  <si>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</si>
  <si>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</si>
  <si>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</si>
  <si>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</si>
  <si>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</si>
  <si>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</si>
  <si>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</si>
  <si>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</si>
  <si>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</si>
  <si>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</si>
  <si>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</si>
  <si>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</si>
  <si>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</si>
  <si>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</si>
  <si>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</si>
  <si>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</si>
  <si>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</si>
  <si>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</si>
  <si>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</si>
  <si>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</si>
  <si>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</si>
  <si>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</si>
  <si>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</si>
  <si>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</si>
  <si>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</si>
  <si>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</si>
  <si>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</si>
  <si>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</si>
  <si>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</si>
  <si>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</si>
  <si>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</si>
  <si>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</si>
  <si>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</si>
  <si>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</si>
  <si>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</si>
  <si>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</si>
  <si>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</si>
  <si>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</si>
  <si>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</si>
  <si>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</si>
  <si>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</si>
  <si>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</si>
  <si>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</si>
  <si>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</si>
  <si>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</si>
  <si>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</si>
  <si>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</si>
  <si>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</si>
  <si>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</si>
  <si>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</si>
  <si>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</si>
  <si>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</si>
  <si>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</si>
  <si>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</si>
  <si>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</si>
  <si>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</si>
  <si>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</si>
  <si>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</si>
  <si>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</si>
  <si>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</si>
  <si>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</si>
  <si>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</si>
  <si>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</si>
  <si>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</si>
  <si>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</si>
  <si>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</si>
  <si>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</si>
  <si>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</si>
  <si>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</si>
  <si>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</si>
  <si>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</si>
  <si>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</si>
  <si>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</si>
  <si>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</si>
  <si>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</si>
  <si>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</si>
  <si>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</si>
  <si>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</si>
  <si>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</si>
  <si>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</si>
  <si>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</si>
  <si>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</si>
  <si>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</si>
  <si>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</si>
  <si>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</si>
  <si>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</si>
  <si>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</si>
  <si>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</si>
  <si>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</si>
  <si>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</si>
  <si>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</si>
  <si>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</si>
  <si>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</si>
  <si>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</si>
  <si>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</si>
  <si>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</si>
  <si>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</si>
  <si>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</si>
  <si>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</si>
  <si>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</si>
  <si>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</si>
  <si>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</si>
  <si>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</si>
  <si>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</si>
  <si>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</si>
  <si>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</si>
  <si>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</si>
  <si>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</si>
  <si>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</si>
  <si>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</si>
  <si>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</si>
  <si>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</si>
  <si>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</si>
  <si>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</si>
  <si>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</si>
  <si>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</si>
  <si>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</si>
  <si>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</si>
  <si>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</si>
  <si>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</si>
  <si>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</si>
  <si>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</si>
  <si>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</si>
  <si>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</si>
  <si>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</si>
  <si>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</si>
  <si>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</si>
  <si>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</si>
  <si>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</si>
  <si>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</si>
  <si>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</si>
  <si>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</si>
  <si>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</si>
  <si>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</si>
  <si>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</si>
  <si>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</si>
  <si>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</si>
  <si>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</si>
  <si>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</si>
  <si>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</si>
  <si>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</si>
  <si>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</si>
  <si>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</si>
  <si>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</si>
  <si>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</si>
  <si>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</si>
  <si>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</si>
  <si>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</si>
  <si>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</si>
  <si>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</si>
  <si>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</si>
  <si>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</si>
  <si>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</si>
  <si>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</si>
  <si>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</si>
  <si>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</si>
  <si>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</si>
  <si>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</si>
  <si>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</si>
  <si>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</si>
  <si>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</si>
  <si>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</si>
  <si>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</si>
  <si>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</si>
  <si>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</si>
  <si>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</si>
  <si>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</si>
  <si>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</si>
  <si>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</si>
  <si>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</si>
  <si>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</si>
  <si>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</si>
  <si>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</si>
  <si>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</si>
  <si>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</si>
  <si>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</si>
  <si>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</si>
  <si>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</si>
  <si>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</si>
  <si>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</si>
  <si>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</si>
  <si>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</si>
  <si>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</si>
  <si>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</si>
  <si>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</si>
  <si>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</si>
  <si>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</si>
  <si>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</si>
  <si>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</si>
  <si>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</si>
  <si>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</si>
  <si>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</si>
  <si>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</si>
  <si>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</si>
  <si>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</si>
  <si>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</si>
  <si>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</si>
  <si>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</si>
  <si>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</si>
  <si>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</si>
  <si>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</si>
  <si>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</si>
  <si>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</si>
  <si>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</si>
  <si>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</si>
  <si>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</si>
  <si>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</si>
  <si>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</si>
  <si>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</si>
  <si>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</si>
  <si>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</si>
  <si>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</si>
  <si>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</si>
  <si>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</si>
  <si>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</si>
  <si>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</si>
  <si>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</si>
  <si>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</si>
  <si>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</si>
  <si>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</si>
  <si>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</si>
  <si>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</si>
  <si>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</si>
  <si>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</si>
  <si>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</si>
  <si>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</si>
  <si>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</si>
  <si>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</si>
  <si>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</si>
  <si>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</si>
  <si>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</si>
  <si>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</si>
  <si>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</si>
  <si>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</si>
  <si>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</si>
  <si>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</si>
  <si>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</si>
  <si>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</si>
  <si>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</si>
  <si>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</si>
  <si>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</si>
  <si>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</si>
  <si>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</si>
  <si>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</si>
  <si>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</si>
  <si>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</si>
  <si>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</si>
  <si>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</si>
  <si>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</si>
  <si>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</si>
  <si>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</si>
  <si>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</si>
  <si>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</si>
  <si>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</si>
  <si>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</si>
  <si>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</si>
  <si>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</si>
  <si>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</si>
  <si>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</si>
  <si>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</si>
  <si>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</si>
  <si>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</si>
  <si>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</si>
  <si>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</si>
  <si>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</si>
  <si>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</si>
  <si>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</si>
  <si>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</si>
  <si>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</si>
  <si>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</si>
  <si>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</si>
  <si>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</si>
  <si>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</si>
  <si>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</si>
  <si>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</si>
  <si>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</si>
  <si>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</si>
  <si>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</si>
  <si>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</si>
  <si>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</si>
  <si>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</si>
  <si>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</si>
  <si>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</si>
  <si>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</si>
  <si>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</si>
  <si>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</si>
  <si>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</si>
  <si>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</si>
  <si>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</si>
  <si>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</si>
  <si>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</si>
  <si>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</si>
  <si>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</si>
  <si>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</si>
  <si>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</si>
  <si>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</si>
  <si>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</si>
  <si>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</si>
  <si>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</si>
  <si>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</si>
  <si>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</si>
  <si>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</si>
  <si>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</si>
  <si>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</si>
  <si>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</si>
  <si>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</si>
  <si>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</si>
  <si>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</si>
  <si>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</si>
  <si>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</si>
  <si>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</si>
  <si>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</si>
  <si>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</si>
  <si>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</si>
  <si>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</si>
  <si>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</si>
  <si>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</si>
  <si>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</si>
  <si>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</si>
  <si>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</si>
  <si>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</si>
  <si>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</si>
  <si>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</si>
  <si>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</si>
  <si>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</si>
  <si>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</si>
  <si>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</si>
  <si>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</si>
  <si>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</si>
  <si>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</si>
  <si>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</si>
  <si>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</si>
  <si>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</si>
  <si>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</si>
  <si>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</si>
  <si>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</si>
  <si>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</si>
  <si>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</si>
  <si>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</si>
  <si>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</si>
  <si>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</si>
  <si>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</si>
  <si>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</si>
  <si>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</si>
  <si>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</si>
  <si>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</si>
  <si>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</si>
  <si>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</si>
  <si>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</si>
  <si>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</si>
  <si>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</si>
  <si>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</si>
  <si>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</si>
  <si>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</si>
  <si>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</si>
  <si>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</si>
  <si>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</si>
  <si>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</si>
  <si>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</si>
  <si>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</si>
  <si>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</si>
  <si>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</si>
  <si>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</si>
  <si>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</si>
  <si>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</si>
  <si>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</si>
  <si>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</si>
  <si>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</si>
  <si>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</si>
  <si>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</si>
  <si>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</si>
  <si>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</si>
  <si>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</si>
  <si>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</si>
  <si>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</si>
  <si>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</si>
  <si>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</si>
  <si>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</si>
  <si>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</si>
  <si>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</si>
  <si>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</si>
  <si>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</si>
  <si>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</si>
  <si>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</si>
  <si>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</si>
  <si>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</si>
  <si>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</si>
  <si>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</si>
  <si>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</si>
  <si>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</si>
  <si>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</si>
  <si>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</si>
  <si>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</si>
  <si>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</si>
  <si>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</si>
  <si>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</si>
  <si>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</si>
  <si>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</si>
  <si>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</si>
  <si>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</si>
  <si>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</si>
  <si>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</si>
  <si>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</si>
  <si>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</si>
  <si>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</si>
  <si>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</si>
  <si>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</si>
  <si>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</si>
  <si>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</si>
  <si>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</si>
  <si>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</si>
  <si>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</si>
  <si>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</si>
  <si>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</si>
  <si>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</si>
  <si>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</si>
  <si>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</si>
  <si>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</si>
  <si>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</si>
  <si>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</si>
  <si>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</si>
  <si>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</si>
  <si>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</si>
  <si>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</si>
  <si>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</si>
  <si>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</si>
  <si>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</si>
  <si>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</si>
  <si>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</si>
  <si>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</si>
  <si>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</si>
  <si>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</si>
  <si>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</si>
  <si>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</si>
  <si>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</si>
  <si>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</si>
  <si>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</si>
  <si>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</si>
  <si>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</si>
  <si>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</si>
  <si>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</si>
  <si>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</si>
  <si>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</si>
  <si>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</si>
  <si>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</si>
  <si>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</si>
  <si>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</si>
  <si>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</si>
  <si>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</si>
  <si>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</si>
  <si>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</si>
  <si>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</si>
  <si>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</si>
  <si>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</si>
  <si>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</si>
  <si>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</si>
  <si>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</si>
  <si>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</si>
  <si>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</si>
  <si>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</si>
  <si>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</si>
  <si>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</si>
  <si>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</si>
  <si>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</si>
  <si>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</si>
  <si>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</si>
  <si>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</si>
  <si>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</si>
  <si>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</si>
  <si>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</si>
  <si>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</si>
  <si>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</si>
  <si>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</si>
  <si>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</si>
  <si>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</si>
  <si>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</si>
  <si>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</si>
  <si>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</si>
  <si>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</si>
  <si>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</si>
  <si>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</si>
  <si>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</si>
  <si>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</si>
  <si>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</si>
  <si>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</si>
  <si>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</si>
  <si>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</si>
  <si>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</si>
  <si>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</si>
  <si>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</si>
  <si>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</si>
  <si>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</si>
  <si>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</si>
  <si>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</si>
  <si>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</si>
  <si>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</si>
  <si>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</si>
  <si>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</si>
  <si>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</si>
  <si>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</si>
  <si>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</si>
  <si>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</si>
  <si>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</si>
  <si>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</si>
  <si>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</si>
  <si>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</si>
  <si>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</si>
  <si>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</si>
  <si>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</si>
  <si>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</si>
  <si>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</si>
  <si>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</si>
  <si>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</si>
  <si>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</si>
  <si>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</si>
  <si>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</si>
  <si>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</si>
  <si>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</si>
  <si>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</si>
  <si>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</si>
  <si>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</si>
  <si>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</si>
  <si>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</si>
  <si>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</si>
  <si>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</si>
  <si>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</si>
  <si>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</si>
  <si>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</si>
  <si>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</si>
  <si>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</si>
  <si>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</si>
  <si>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</si>
  <si>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</si>
  <si>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</si>
  <si>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</si>
  <si>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</si>
  <si>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</si>
  <si>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</si>
  <si>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</si>
  <si>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</si>
  <si>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</si>
  <si>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</si>
  <si>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</si>
  <si>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</si>
  <si>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</si>
  <si>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</si>
  <si>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</si>
  <si>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</si>
  <si>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</si>
  <si>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</si>
  <si>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</si>
  <si>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</si>
  <si>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</si>
  <si>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</si>
  <si>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</si>
  <si>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</si>
  <si>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</si>
  <si>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</si>
  <si>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</si>
  <si>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</si>
  <si>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</si>
  <si>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</si>
  <si>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</si>
  <si>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</si>
  <si>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</si>
  <si>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</si>
  <si>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</si>
  <si>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</si>
  <si>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</si>
  <si>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</si>
  <si>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</si>
  <si>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</si>
  <si>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</si>
  <si>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</si>
  <si>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</si>
  <si>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</si>
  <si>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</si>
  <si>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</si>
  <si>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</si>
  <si>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</si>
  <si>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</si>
  <si>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</si>
  <si>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</si>
  <si>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</si>
  <si>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</si>
  <si>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</si>
  <si>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</si>
  <si>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</si>
  <si>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</si>
  <si>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</si>
  <si>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</si>
  <si>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</si>
  <si>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</si>
  <si>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</si>
  <si>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</si>
  <si>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</si>
  <si>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</si>
  <si>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</si>
  <si>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</si>
  <si>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</si>
  <si>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</si>
  <si>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</si>
  <si>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</si>
  <si>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</si>
  <si>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</si>
  <si>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</si>
  <si>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</si>
  <si>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</si>
  <si>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</si>
  <si>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</si>
  <si>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</si>
  <si>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</si>
  <si>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</si>
  <si>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</si>
  <si>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</si>
  <si>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</si>
  <si>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</si>
  <si>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</si>
  <si>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</si>
  <si>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</si>
  <si>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</si>
  <si>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</si>
  <si>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</si>
  <si>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</si>
  <si>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</si>
  <si>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</si>
  <si>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</si>
  <si>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</si>
  <si>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</si>
  <si>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</si>
  <si>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</si>
  <si>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</si>
  <si>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</si>
  <si>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</si>
  <si>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</si>
  <si>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</si>
  <si>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</si>
  <si>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</si>
  <si>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</si>
  <si>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</si>
  <si>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</si>
  <si>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</si>
  <si>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</si>
  <si>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</si>
  <si>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</si>
  <si>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</si>
  <si>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</si>
  <si>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</si>
  <si>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</si>
  <si>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</si>
  <si>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</si>
  <si>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</si>
  <si>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</si>
  <si>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</si>
  <si>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</si>
  <si>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</si>
  <si>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</si>
  <si>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</si>
  <si>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</si>
  <si>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</si>
  <si>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</si>
  <si>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</si>
  <si>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</si>
  <si>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</si>
  <si>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</si>
  <si>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</si>
  <si>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</si>
  <si>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</si>
  <si>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</si>
  <si>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</si>
  <si>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</si>
  <si>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</si>
  <si>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</si>
  <si>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</si>
  <si>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</si>
  <si>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</si>
  <si>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</si>
  <si>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</si>
  <si>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</si>
  <si>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</si>
  <si>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</si>
  <si>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</si>
  <si>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</si>
  <si>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</si>
  <si>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</si>
  <si>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</si>
  <si>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</si>
  <si>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</si>
  <si>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</si>
  <si>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</si>
  <si>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</si>
  <si>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</si>
  <si>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</si>
  <si>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</si>
  <si>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</si>
  <si>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</si>
  <si>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</si>
  <si>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</si>
  <si>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</si>
  <si>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</si>
  <si>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</si>
  <si>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</si>
  <si>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</si>
  <si>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</si>
  <si>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</si>
  <si>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</si>
  <si>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</si>
  <si>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</si>
  <si>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</si>
  <si>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</si>
  <si>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</si>
  <si>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</si>
  <si>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</si>
  <si>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</si>
  <si>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</si>
  <si>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</si>
  <si>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</si>
  <si>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</si>
  <si>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</si>
  <si>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</si>
  <si>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</si>
  <si>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</si>
  <si>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</si>
  <si>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</si>
  <si>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</si>
  <si>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</si>
  <si>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</si>
  <si>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</si>
  <si>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</si>
  <si>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</si>
  <si>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</si>
  <si>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</si>
  <si>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</si>
  <si>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</si>
  <si>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</si>
  <si>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</si>
  <si>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</si>
  <si>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</si>
  <si>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</si>
  <si>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</si>
  <si>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</si>
  <si>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</si>
  <si>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</si>
  <si>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</si>
  <si>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</si>
  <si>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</si>
  <si>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</si>
  <si>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</si>
  <si>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</si>
  <si>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</si>
  <si>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</si>
  <si>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</si>
  <si>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</si>
  <si>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</si>
  <si>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</si>
  <si>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</si>
  <si>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</si>
  <si>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</si>
  <si>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</si>
  <si>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</si>
  <si>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</si>
  <si>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</si>
  <si>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</si>
  <si>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</si>
  <si>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</si>
  <si>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</si>
  <si>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</si>
  <si>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</si>
  <si>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</si>
  <si>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</si>
  <si>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</si>
  <si>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</si>
  <si>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</si>
  <si>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</si>
  <si>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</si>
  <si>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</si>
  <si>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</si>
  <si>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</si>
  <si>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</si>
  <si>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</si>
  <si>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</si>
  <si>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</si>
  <si>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</si>
  <si>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</si>
  <si>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</si>
  <si>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</si>
  <si>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</si>
  <si>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</si>
  <si>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</si>
  <si>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</si>
  <si>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</si>
  <si>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</si>
  <si>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</si>
  <si>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</si>
  <si>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</si>
  <si>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</si>
  <si>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</si>
  <si>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</si>
  <si>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</si>
  <si>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</si>
  <si>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</si>
  <si>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</si>
  <si>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</si>
  <si>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</si>
  <si>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</si>
  <si>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</si>
  <si>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</si>
  <si>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</si>
  <si>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</si>
  <si>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</si>
  <si>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</si>
  <si>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</si>
  <si>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</si>
  <si>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</si>
  <si>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</si>
  <si>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</si>
  <si>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</si>
  <si>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</si>
  <si>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</si>
  <si>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</si>
  <si>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</si>
  <si>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</si>
  <si>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</si>
  <si>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</si>
  <si>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</si>
  <si>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</si>
  <si>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</si>
  <si>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</si>
  <si>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</si>
  <si>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</si>
  <si>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</si>
  <si>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</si>
  <si>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</si>
  <si>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</si>
  <si>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</si>
  <si>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</si>
  <si>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</si>
  <si>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</si>
  <si>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</si>
  <si>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</si>
  <si>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</si>
  <si>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</si>
  <si>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</si>
  <si>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</si>
  <si>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</si>
  <si>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</si>
  <si>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</si>
  <si>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</si>
  <si>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</si>
  <si>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</si>
  <si>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</si>
  <si>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</si>
  <si>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</si>
  <si>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</si>
  <si>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</si>
  <si>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</si>
  <si>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</si>
  <si>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</si>
  <si>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</si>
  <si>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</si>
  <si>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</si>
  <si>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</si>
  <si>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</si>
  <si>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</si>
  <si>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</si>
  <si>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</si>
  <si>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</si>
  <si>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</si>
  <si>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</si>
  <si>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</si>
  <si>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</si>
  <si>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</si>
  <si>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</si>
  <si>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</si>
  <si>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</si>
  <si>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</si>
  <si>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</si>
  <si>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</si>
  <si>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</si>
  <si>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</si>
  <si>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</si>
  <si>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</si>
  <si>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</si>
  <si>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</si>
  <si>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</si>
  <si>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</si>
  <si>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</si>
  <si>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</si>
  <si>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</si>
  <si>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</si>
  <si>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</si>
  <si>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</si>
  <si>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</si>
  <si>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</si>
  <si>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</si>
  <si>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</si>
  <si>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</si>
  <si>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</si>
  <si>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</si>
  <si>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</si>
  <si>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</si>
  <si>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</si>
  <si>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</si>
  <si>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</si>
  <si>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</si>
  <si>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</si>
  <si>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</si>
  <si>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</si>
  <si>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</si>
  <si>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</si>
  <si>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</si>
  <si>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</si>
  <si>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</si>
  <si>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</si>
  <si>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</si>
  <si>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</si>
  <si>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</si>
  <si>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</si>
  <si>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</si>
  <si>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</si>
  <si>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</si>
  <si>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</si>
  <si>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</si>
  <si>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</si>
  <si>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</si>
  <si>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</si>
  <si>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</si>
  <si>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</si>
  <si>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</si>
  <si>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</si>
  <si>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</si>
  <si>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</si>
  <si>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</si>
  <si>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</si>
  <si>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</si>
  <si>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</si>
  <si>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</si>
  <si>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</si>
  <si>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</si>
  <si>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</si>
  <si>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</si>
  <si>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</si>
  <si>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</si>
  <si>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</si>
  <si>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</si>
  <si>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</si>
  <si>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</si>
  <si>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</si>
  <si>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</si>
  <si>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</si>
  <si>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</si>
  <si>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</si>
  <si>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</si>
  <si>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</si>
  <si>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</si>
  <si>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</si>
  <si>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</si>
  <si>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</si>
  <si>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</si>
  <si>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</si>
  <si>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</si>
  <si>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</si>
  <si>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</si>
  <si>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</si>
  <si>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</si>
  <si>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</si>
  <si>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</si>
  <si>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</si>
  <si>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</si>
  <si>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</si>
  <si>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</si>
  <si>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</si>
  <si>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</si>
  <si>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</si>
  <si>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</si>
  <si>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</si>
  <si>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</si>
  <si>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</si>
  <si>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</si>
  <si>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</si>
  <si>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</si>
  <si>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</si>
  <si>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</si>
  <si>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</si>
  <si>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</si>
  <si>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</si>
  <si>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</si>
  <si>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</si>
  <si>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</si>
  <si>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</si>
  <si>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</si>
  <si>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</si>
  <si>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</si>
  <si>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</si>
  <si>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</si>
  <si>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</si>
  <si>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</si>
  <si>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</si>
  <si>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</si>
  <si>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</si>
  <si>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</si>
  <si>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</si>
  <si>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</si>
  <si>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</si>
  <si>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</si>
  <si>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</si>
  <si>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</si>
  <si>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</si>
  <si>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</si>
  <si>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</si>
  <si>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</si>
  <si>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</si>
  <si>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</si>
  <si>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</si>
  <si>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</si>
  <si>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</si>
  <si>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</si>
  <si>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</si>
  <si>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</si>
  <si>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</si>
  <si>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</si>
  <si>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</si>
  <si>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</si>
  <si>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</si>
  <si>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</si>
  <si>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</si>
  <si>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</si>
  <si>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</si>
  <si>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</si>
  <si>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</si>
  <si>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</si>
  <si>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</si>
  <si>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</si>
  <si>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</si>
  <si>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</si>
  <si>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</si>
  <si>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</si>
  <si>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</si>
  <si>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</si>
  <si>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</si>
  <si>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</si>
  <si>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</si>
  <si>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</si>
  <si>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</si>
  <si>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</si>
  <si>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</si>
  <si>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</si>
  <si>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</si>
  <si>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</si>
  <si>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</si>
  <si>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</si>
  <si>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</si>
  <si>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</si>
  <si>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</si>
  <si>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</si>
  <si>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</si>
  <si>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</si>
  <si>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</si>
  <si>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</si>
  <si>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</si>
  <si>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</si>
  <si>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</si>
  <si>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</si>
  <si>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</si>
  <si>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</si>
  <si>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</si>
  <si>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</si>
  <si>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</si>
  <si>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</si>
  <si>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</si>
  <si>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</si>
  <si>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</si>
  <si>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</si>
  <si>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</si>
  <si>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</si>
  <si>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</si>
  <si>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</si>
  <si>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</si>
  <si>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</si>
  <si>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</si>
  <si>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</si>
  <si>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</si>
  <si>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</si>
  <si>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</si>
  <si>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</si>
  <si>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</si>
  <si>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</si>
  <si>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</si>
  <si>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</si>
  <si>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</si>
  <si>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</si>
  <si>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</si>
  <si>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</si>
  <si>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</si>
  <si>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</si>
  <si>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</si>
  <si>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</si>
  <si>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</si>
  <si>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</si>
  <si>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</si>
  <si>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</si>
  <si>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</si>
  <si>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</si>
  <si>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</si>
  <si>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</si>
  <si>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</si>
  <si>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</si>
  <si>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</si>
  <si>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</si>
  <si>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</si>
  <si>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</si>
  <si>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</si>
  <si>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</si>
  <si>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</si>
  <si>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</si>
  <si>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</si>
  <si>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</si>
  <si>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</si>
  <si>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</si>
  <si>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</si>
  <si>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</si>
  <si>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</si>
  <si>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</si>
  <si>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</si>
  <si>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</si>
  <si>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</si>
  <si>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</si>
  <si>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</si>
  <si>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</si>
  <si>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</si>
  <si>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</si>
  <si>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</si>
  <si>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</si>
  <si>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</si>
  <si>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</si>
  <si>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</si>
  <si>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</si>
  <si>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</si>
  <si>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</si>
  <si>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</si>
  <si>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</si>
  <si>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</si>
  <si>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</si>
  <si>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</si>
  <si>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</si>
  <si>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</si>
  <si>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</si>
  <si>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</si>
  <si>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</si>
  <si>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</si>
  <si>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</si>
  <si>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</si>
  <si>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</si>
  <si>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</si>
  <si>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</si>
  <si>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</si>
  <si>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</si>
  <si>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</si>
  <si>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</si>
  <si>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</si>
  <si>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</si>
  <si>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</si>
  <si>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</si>
  <si>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</si>
  <si>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</si>
  <si>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</si>
  <si>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</si>
  <si>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</si>
  <si>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</si>
  <si>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</si>
  <si>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</si>
  <si>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</si>
  <si>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</si>
  <si>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</si>
  <si>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</si>
  <si>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</si>
  <si>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</si>
  <si>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</si>
  <si>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</si>
  <si>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</si>
  <si>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</si>
  <si>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</si>
  <si>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</si>
  <si>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</si>
  <si>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</si>
  <si>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</si>
  <si>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</si>
  <si>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</si>
  <si>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</si>
  <si>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</si>
  <si>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</si>
  <si>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</si>
  <si>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</si>
  <si>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</si>
  <si>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</si>
  <si>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</si>
  <si>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</si>
  <si>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</si>
  <si>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</si>
  <si>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</si>
  <si>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</si>
  <si>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</si>
  <si>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</si>
  <si>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</si>
  <si>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</si>
  <si>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</si>
  <si>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</si>
  <si>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</si>
  <si>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</si>
  <si>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</si>
  <si>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</si>
  <si>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</si>
  <si>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</si>
  <si>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</si>
  <si>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</si>
  <si>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</si>
  <si>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</si>
  <si>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</si>
  <si>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</si>
  <si>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</si>
  <si>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</si>
  <si>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</si>
  <si>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</si>
  <si>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</si>
  <si>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</si>
  <si>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</si>
  <si>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</si>
  <si>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</si>
  <si>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</si>
  <si>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</si>
  <si>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</si>
  <si>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</si>
  <si>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</si>
  <si>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</si>
  <si>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</si>
  <si>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</si>
  <si>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</si>
  <si>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</si>
  <si>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</si>
  <si>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</si>
  <si>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</si>
  <si>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</si>
  <si>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</si>
  <si>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</si>
  <si>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</si>
  <si>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</si>
  <si>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</si>
  <si>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</si>
  <si>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</si>
  <si>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</si>
  <si>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</si>
  <si>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</si>
  <si>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</si>
  <si>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</si>
  <si>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</si>
  <si>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</si>
  <si>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</si>
  <si>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</si>
  <si>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</si>
  <si>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</si>
  <si>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</si>
  <si>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</si>
  <si>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</si>
  <si>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</si>
  <si>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</si>
  <si>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</si>
  <si>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</si>
  <si>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</si>
  <si>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</si>
  <si>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</si>
  <si>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</si>
  <si>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</si>
  <si>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</si>
  <si>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</si>
  <si>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</si>
  <si>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</si>
  <si>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</si>
  <si>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</si>
  <si>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</si>
  <si>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</si>
  <si>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</si>
  <si>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</si>
  <si>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</si>
  <si>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</si>
  <si>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</si>
  <si>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</si>
  <si>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</si>
  <si>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</si>
  <si>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</si>
  <si>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</si>
  <si>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</si>
  <si>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</si>
  <si>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</si>
  <si>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</si>
  <si>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</si>
  <si>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</si>
  <si>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</si>
  <si>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</si>
  <si>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</si>
  <si>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</si>
  <si>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</si>
  <si>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</si>
  <si>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</si>
  <si>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</si>
  <si>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</si>
  <si>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</si>
  <si>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</si>
  <si>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</si>
  <si>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</si>
  <si>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</si>
  <si>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</si>
  <si>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</si>
  <si>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</si>
  <si>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</si>
  <si>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</si>
  <si>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</si>
  <si>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</si>
  <si>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</si>
  <si>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</si>
  <si>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</si>
  <si>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</si>
  <si>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</si>
  <si>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</si>
  <si>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</si>
  <si>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</si>
  <si>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</si>
  <si>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</si>
  <si>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</si>
  <si>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</si>
  <si>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</si>
  <si>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</si>
  <si>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</si>
  <si>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</si>
  <si>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</si>
  <si>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</si>
  <si>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</si>
  <si>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</si>
  <si>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</si>
  <si>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</si>
  <si>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</si>
  <si>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</si>
  <si>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</si>
  <si>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</si>
  <si>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</si>
  <si>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</si>
  <si>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</si>
  <si>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</si>
  <si>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</si>
  <si>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</si>
  <si>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</si>
  <si>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</si>
  <si>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</si>
  <si>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</si>
  <si>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</si>
  <si>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</si>
  <si>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</si>
  <si>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</si>
  <si>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</si>
  <si>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</si>
  <si>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</si>
  <si>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</si>
  <si>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</si>
  <si>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</si>
  <si>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</si>
  <si>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</si>
  <si>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</si>
  <si>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</si>
  <si>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</si>
  <si>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</si>
  <si>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</si>
  <si>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</si>
  <si>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</si>
  <si>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</si>
  <si>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</si>
  <si>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</si>
  <si>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</si>
  <si>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</si>
  <si>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</si>
  <si>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</si>
  <si>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</si>
  <si>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</si>
  <si>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</si>
  <si>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</si>
  <si>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</si>
  <si>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</si>
  <si>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</si>
  <si>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</si>
  <si>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</si>
  <si>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</si>
  <si>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</si>
  <si>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</si>
  <si>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</si>
  <si>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</si>
  <si>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</si>
  <si>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</si>
  <si>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</si>
  <si>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</si>
  <si>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</si>
  <si>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</si>
  <si>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</si>
  <si>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</si>
  <si>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</si>
  <si>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</si>
  <si>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</si>
  <si>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</si>
  <si>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</si>
  <si>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</si>
  <si>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</si>
  <si>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</si>
  <si>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</si>
  <si>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</si>
  <si>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</si>
  <si>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</si>
  <si>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</si>
  <si>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</si>
  <si>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</si>
  <si>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</si>
  <si>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</si>
  <si>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</si>
  <si>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</si>
  <si>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</si>
  <si>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</si>
  <si>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</si>
  <si>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</si>
  <si>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</si>
  <si>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</si>
  <si>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</si>
  <si>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</si>
  <si>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</si>
  <si>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</si>
  <si>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</si>
  <si>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</si>
  <si>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</si>
  <si>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</si>
  <si>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</si>
  <si>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</si>
  <si>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</si>
  <si>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</si>
  <si>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</si>
  <si>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</si>
  <si>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</si>
  <si>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</si>
  <si>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</si>
  <si>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</si>
  <si>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</si>
  <si>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</si>
  <si>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</si>
  <si>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</si>
  <si>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</si>
  <si>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</si>
  <si>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</si>
  <si>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</si>
  <si>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</si>
  <si>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</si>
  <si>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</si>
  <si>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</si>
  <si>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</si>
  <si>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</si>
  <si>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</si>
  <si>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</si>
  <si>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</si>
  <si>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</si>
  <si>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</si>
  <si>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</si>
  <si>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</si>
  <si>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</si>
  <si>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</si>
  <si>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</si>
  <si>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</si>
  <si>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</si>
  <si>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</si>
  <si>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</si>
  <si>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</si>
  <si>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</si>
  <si>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</si>
  <si>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</si>
  <si>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</si>
  <si>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</si>
  <si>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</si>
  <si>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</si>
  <si>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</si>
  <si>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</si>
  <si>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</si>
  <si>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</si>
  <si>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</si>
  <si>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</si>
  <si>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</si>
  <si>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</si>
  <si>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</si>
  <si>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</si>
  <si>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</si>
  <si>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</si>
  <si>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</si>
  <si>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</si>
  <si>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</si>
  <si>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</si>
  <si>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</si>
  <si>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</si>
  <si>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</si>
  <si>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</si>
  <si>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</si>
  <si>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</si>
  <si>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</si>
  <si>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</si>
  <si>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</si>
  <si>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</si>
  <si>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</si>
  <si>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</si>
  <si>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</si>
  <si>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</si>
  <si>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</si>
  <si>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</si>
  <si>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</si>
  <si>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</si>
  <si>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</si>
  <si>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</si>
  <si>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</si>
  <si>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</si>
  <si>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</si>
  <si>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</si>
  <si>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</si>
  <si>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</si>
  <si>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</si>
  <si>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</si>
  <si>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</si>
  <si>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</si>
  <si>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</si>
  <si>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</si>
  <si>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</si>
  <si>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</si>
  <si>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</si>
  <si>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</si>
  <si>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</si>
  <si>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</si>
  <si>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</si>
  <si>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</si>
  <si>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</si>
  <si>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</si>
  <si>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</si>
  <si>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</si>
  <si>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</si>
  <si>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</si>
  <si>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</si>
  <si>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</si>
  <si>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</si>
  <si>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</si>
  <si>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</si>
  <si>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</si>
  <si>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</si>
  <si>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</si>
  <si>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</si>
  <si>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</si>
  <si>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</si>
  <si>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</si>
  <si>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</si>
  <si>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</si>
  <si>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</si>
  <si>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</si>
  <si>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</si>
  <si>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</si>
  <si>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</si>
  <si>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</si>
  <si>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</si>
  <si>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</si>
  <si>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</si>
  <si>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</si>
  <si>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</si>
  <si>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</si>
  <si>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</si>
  <si>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</si>
  <si>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</si>
  <si>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</si>
  <si>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</si>
  <si>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</si>
  <si>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</si>
  <si>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</si>
  <si>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</si>
  <si>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</si>
  <si>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</si>
  <si>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</si>
  <si>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</si>
  <si>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</si>
  <si>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</si>
  <si>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</si>
  <si>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</si>
  <si>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</si>
  <si>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</si>
  <si>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</si>
  <si>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</si>
  <si>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</si>
  <si>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</si>
  <si>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</si>
  <si>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</si>
  <si>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</si>
  <si>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</si>
  <si>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</si>
  <si>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</si>
  <si>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</si>
  <si>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</si>
  <si>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</si>
  <si>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</si>
  <si>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</si>
  <si>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</si>
  <si>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</si>
  <si>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</si>
  <si>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</si>
  <si>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</si>
  <si>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</si>
  <si>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</si>
  <si>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</si>
  <si>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</si>
  <si>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</si>
  <si>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</si>
  <si>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</si>
  <si>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</si>
  <si>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</si>
  <si>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</si>
  <si>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</si>
  <si>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</si>
  <si>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</si>
  <si>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</si>
  <si>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</si>
  <si>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</si>
  <si>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</si>
  <si>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</si>
  <si>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</si>
  <si>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</si>
  <si>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</si>
  <si>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</si>
  <si>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</si>
  <si>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</si>
  <si>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</si>
  <si>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</si>
  <si>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</si>
  <si>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</si>
  <si>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</si>
  <si>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</si>
  <si>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</si>
  <si>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</si>
  <si>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</si>
  <si>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</si>
  <si>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</si>
  <si>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</si>
  <si>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</si>
  <si>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</si>
  <si>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</si>
  <si>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</si>
  <si>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</si>
  <si>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</si>
  <si>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</si>
  <si>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</si>
  <si>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</si>
  <si>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</si>
  <si>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</si>
  <si>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</si>
  <si>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</si>
  <si>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</si>
  <si>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</si>
  <si>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</si>
  <si>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</si>
  <si>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</si>
  <si>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</si>
  <si>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</si>
  <si>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</si>
  <si>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</si>
  <si>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</si>
  <si>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</si>
  <si>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</si>
  <si>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</si>
  <si>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</si>
  <si>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</si>
  <si>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</si>
  <si>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</si>
  <si>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</si>
  <si>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</si>
  <si>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</si>
  <si>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</si>
  <si>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</si>
  <si>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</si>
  <si>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</si>
  <si>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</si>
  <si>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</si>
  <si>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</si>
  <si>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</si>
  <si>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</si>
  <si>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</si>
  <si>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</si>
  <si>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</si>
  <si>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</si>
  <si>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</si>
  <si>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</si>
  <si>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</si>
  <si>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</si>
  <si>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</si>
  <si>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</si>
  <si>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</si>
  <si>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</si>
  <si>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</si>
  <si>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</si>
  <si>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</si>
  <si>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</si>
  <si>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</si>
  <si>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</si>
  <si>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</si>
  <si>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</si>
  <si>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</si>
  <si>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</si>
  <si>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</si>
  <si>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</si>
  <si>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</si>
  <si>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</si>
  <si>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</si>
  <si>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</si>
  <si>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</si>
  <si>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</si>
  <si>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</si>
  <si>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</si>
  <si>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</si>
  <si>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</si>
  <si>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</si>
  <si>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</si>
  <si>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</si>
  <si>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</si>
  <si>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</si>
  <si>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</si>
  <si>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</si>
  <si>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</si>
  <si>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</si>
  <si>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</si>
  <si>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</si>
  <si>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</si>
  <si>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</si>
  <si>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</si>
  <si>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</si>
  <si>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</si>
  <si>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</si>
  <si>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</si>
  <si>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</si>
  <si>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</si>
  <si>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</si>
  <si>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</si>
  <si>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</si>
  <si>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</si>
  <si>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</si>
  <si>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</si>
  <si>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</si>
  <si>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</si>
  <si>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</si>
  <si>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</si>
  <si>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</si>
  <si>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</si>
  <si>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</si>
  <si>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</si>
  <si>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</si>
  <si>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</si>
  <si>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</si>
  <si>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</si>
  <si>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</si>
  <si>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</si>
  <si>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</si>
  <si>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</si>
  <si>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</si>
  <si>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</si>
  <si>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</si>
  <si>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</si>
  <si>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</si>
  <si>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</si>
  <si>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</si>
  <si>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</si>
  <si>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</si>
  <si>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</si>
  <si>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</si>
  <si>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</si>
  <si>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</si>
  <si>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</si>
  <si>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</si>
  <si>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</si>
  <si>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</si>
  <si>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</si>
  <si>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</si>
  <si>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</si>
  <si>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</si>
  <si>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</si>
  <si>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</si>
  <si>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</si>
  <si>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</si>
  <si>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</si>
  <si>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</si>
  <si>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</si>
  <si>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</si>
  <si>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</si>
  <si>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</si>
  <si>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</si>
  <si>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</si>
  <si>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</si>
  <si>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</si>
  <si>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</si>
  <si>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</si>
  <si>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</si>
  <si>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</si>
  <si>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</si>
  <si>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</si>
  <si>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</si>
  <si>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</si>
  <si>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</si>
  <si>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</si>
  <si>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</si>
  <si>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</si>
  <si>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</si>
  <si>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</si>
  <si>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</si>
  <si>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</si>
  <si>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</si>
  <si>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</si>
  <si>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</si>
  <si>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</si>
  <si>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</si>
  <si>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</si>
  <si>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</si>
  <si>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</si>
  <si>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</si>
  <si>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</si>
  <si>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</si>
  <si>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</si>
  <si>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</si>
  <si>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</si>
  <si>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</si>
  <si>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</si>
  <si>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</si>
  <si>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</si>
  <si>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</si>
  <si>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</si>
  <si>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</si>
  <si>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</si>
  <si>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</si>
  <si>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</si>
  <si>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</si>
  <si>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</si>
  <si>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</si>
  <si>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</si>
  <si>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</si>
  <si>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</si>
  <si>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</si>
  <si>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</si>
  <si>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</si>
  <si>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</si>
  <si>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</si>
  <si>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</si>
  <si>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</si>
  <si>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</si>
  <si>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</si>
  <si>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</si>
  <si>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</si>
  <si>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</si>
  <si>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</si>
  <si>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</si>
  <si>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</si>
  <si>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</si>
  <si>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</si>
  <si>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</si>
  <si>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</si>
  <si>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</si>
  <si>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</si>
  <si>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</si>
  <si>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</si>
  <si>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</si>
  <si>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</si>
  <si>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</si>
  <si>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</si>
  <si>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</si>
  <si>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</si>
  <si>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</si>
  <si>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</si>
  <si>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</si>
  <si>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</si>
  <si>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</si>
  <si>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</si>
  <si>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</si>
  <si>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</si>
  <si>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</si>
  <si>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</si>
  <si>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</si>
  <si>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</si>
  <si>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</si>
  <si>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</si>
  <si>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</si>
  <si>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</si>
  <si>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</si>
  <si>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</si>
  <si>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</si>
  <si>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</si>
  <si>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</si>
  <si>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</si>
  <si>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</si>
  <si>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</si>
  <si>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</si>
  <si>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</si>
  <si>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</si>
  <si>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</si>
  <si>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</si>
  <si>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</si>
  <si>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</si>
  <si>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</si>
  <si>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</si>
  <si>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</si>
  <si>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</si>
  <si>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</si>
  <si>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</si>
  <si>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</si>
  <si>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</si>
  <si>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</si>
  <si>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</si>
  <si>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</si>
  <si>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</si>
  <si>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</si>
  <si>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</si>
  <si>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</si>
  <si>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</si>
  <si>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</si>
  <si>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</si>
  <si>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</si>
  <si>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</si>
  <si>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</si>
  <si>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</si>
  <si>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</si>
  <si>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</si>
  <si>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</si>
  <si>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</si>
  <si>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</si>
  <si>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</si>
  <si>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</si>
  <si>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</si>
  <si>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</si>
  <si>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</si>
  <si>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</si>
  <si>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</si>
  <si>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</si>
  <si>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</si>
  <si>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</si>
  <si>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</si>
  <si>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</si>
  <si>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</si>
  <si>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</si>
  <si>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</si>
  <si>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</si>
  <si>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</si>
  <si>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</si>
  <si>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</si>
  <si>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</si>
  <si>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</si>
  <si>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</si>
  <si>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</si>
  <si>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</si>
  <si>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</si>
  <si>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</si>
  <si>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</si>
  <si>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</si>
  <si>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</si>
  <si>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</si>
  <si>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</si>
  <si>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</si>
  <si>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</si>
  <si>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</si>
  <si>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</si>
  <si>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</si>
  <si>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</si>
  <si>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</si>
  <si>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</si>
  <si>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</si>
  <si>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</si>
  <si>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</si>
  <si>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</si>
  <si>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</si>
  <si>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</si>
  <si>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</si>
  <si>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</si>
  <si>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</si>
  <si>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</si>
  <si>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</si>
  <si>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</si>
  <si>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</si>
  <si>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</si>
  <si>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</si>
  <si>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</si>
  <si>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</si>
  <si>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</si>
  <si>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</si>
  <si>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</si>
  <si>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</si>
  <si>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</si>
  <si>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</si>
  <si>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</si>
  <si>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</si>
  <si>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</si>
  <si>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</si>
  <si>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</si>
  <si>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</si>
  <si>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</si>
  <si>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</si>
  <si>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</si>
  <si>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</si>
  <si>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</si>
  <si>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</si>
  <si>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</si>
  <si>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</si>
  <si>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</si>
  <si>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</si>
  <si>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</si>
  <si>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</si>
  <si>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</si>
  <si>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</si>
  <si>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</si>
  <si>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</si>
  <si>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</si>
  <si>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</si>
  <si>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</si>
  <si>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</si>
  <si>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</si>
  <si>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</si>
  <si>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</si>
  <si>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</si>
  <si>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</si>
  <si>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</si>
  <si>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</si>
  <si>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</si>
  <si>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</si>
  <si>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</si>
  <si>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</si>
  <si>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</si>
  <si>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</si>
  <si>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</si>
  <si>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</si>
  <si>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</si>
  <si>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</si>
  <si>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</si>
  <si>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</si>
  <si>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</si>
  <si>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</si>
  <si>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</si>
  <si>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</si>
  <si>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</si>
  <si>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</si>
  <si>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</si>
  <si>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</si>
  <si>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</si>
  <si>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</si>
  <si>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</si>
  <si>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</si>
  <si>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</si>
  <si>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</si>
  <si>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</si>
  <si>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</si>
  <si>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</si>
  <si>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</si>
  <si>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</si>
  <si>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</si>
  <si>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</si>
  <si>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</si>
  <si>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</si>
  <si>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</si>
  <si>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</si>
  <si>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</si>
  <si>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</si>
  <si>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</si>
  <si>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</si>
  <si>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</si>
  <si>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</si>
  <si>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</si>
  <si>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</si>
  <si>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</si>
  <si>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</si>
  <si>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</si>
  <si>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</si>
  <si>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</si>
  <si>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</si>
  <si>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</si>
  <si>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</si>
  <si>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</si>
  <si>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</si>
  <si>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</si>
  <si>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</si>
  <si>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</si>
  <si>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</si>
  <si>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</si>
  <si>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</si>
  <si>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</si>
  <si>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</si>
  <si>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</si>
  <si>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</si>
  <si>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</si>
  <si>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</si>
  <si>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</si>
  <si>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</si>
  <si>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</si>
  <si>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</si>
  <si>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</si>
  <si>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</si>
  <si>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</si>
  <si>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</si>
  <si>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</si>
  <si>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</si>
  <si>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</si>
  <si>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</si>
  <si>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</si>
  <si>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</si>
  <si>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</si>
  <si>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</si>
  <si>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</si>
  <si>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</si>
  <si>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</si>
  <si>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</si>
  <si>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</si>
  <si>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</si>
  <si>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</si>
  <si>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</si>
  <si>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</si>
  <si>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</si>
  <si>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</si>
  <si>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</si>
  <si>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</si>
  <si>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</si>
  <si>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</si>
  <si>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</si>
  <si>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</si>
  <si>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</si>
  <si>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</si>
  <si>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</si>
  <si>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</si>
  <si>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</si>
  <si>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</si>
  <si>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</si>
  <si>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</si>
  <si>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</si>
  <si>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</si>
  <si>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</si>
  <si>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</si>
  <si>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</si>
  <si>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</si>
  <si>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</si>
  <si>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</si>
  <si>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</si>
  <si>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</si>
  <si>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</si>
  <si>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</si>
  <si>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</si>
  <si>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</si>
  <si>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</si>
  <si>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</si>
  <si>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</si>
  <si>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</si>
  <si>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</si>
  <si>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</si>
  <si>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</si>
  <si>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</si>
  <si>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</si>
  <si>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</si>
  <si>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</si>
  <si>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</si>
  <si>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</si>
  <si>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</si>
  <si>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</si>
  <si>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</si>
  <si>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</si>
  <si>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</si>
  <si>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</si>
  <si>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</si>
  <si>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</si>
  <si>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</si>
  <si>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</si>
  <si>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</si>
  <si>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</si>
  <si>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</si>
  <si>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</si>
  <si>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</si>
  <si>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</si>
  <si>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</si>
  <si>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</si>
  <si>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</si>
  <si>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</si>
  <si>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</si>
  <si>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</si>
  <si>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</si>
  <si>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</si>
  <si>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</si>
  <si>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</si>
  <si>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</si>
  <si>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</si>
  <si>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</si>
  <si>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</si>
  <si>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</si>
  <si>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</si>
  <si>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</si>
  <si>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</si>
  <si>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</si>
  <si>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</si>
  <si>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</si>
  <si>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</si>
  <si>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</si>
  <si>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</si>
  <si>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</si>
  <si>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</si>
  <si>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</si>
  <si>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</si>
  <si>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</si>
  <si>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</si>
  <si>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</si>
  <si>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</si>
  <si>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</si>
  <si>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</si>
  <si>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</si>
  <si>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</si>
  <si>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</si>
  <si>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</si>
  <si>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</si>
  <si>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</si>
  <si>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</si>
  <si>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</si>
  <si>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</si>
  <si>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</si>
  <si>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</si>
  <si>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</si>
  <si>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</si>
  <si>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</si>
  <si>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</si>
  <si>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</si>
  <si>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</si>
  <si>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</si>
  <si>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</si>
  <si>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</si>
  <si>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</si>
  <si>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</si>
  <si>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</si>
  <si>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</si>
  <si>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</si>
  <si>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</si>
  <si>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</si>
  <si>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</si>
  <si>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</si>
  <si>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</si>
  <si>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</si>
  <si>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</si>
  <si>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</si>
  <si>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</si>
  <si>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</si>
  <si>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</si>
  <si>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</si>
  <si>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</si>
  <si>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</si>
  <si>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</si>
  <si>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</si>
  <si>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</si>
  <si>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</si>
  <si>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</si>
  <si>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</si>
  <si>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</si>
  <si>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</si>
  <si>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</si>
  <si>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</si>
  <si>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</si>
  <si>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</si>
  <si>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</si>
  <si>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</si>
  <si>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</si>
  <si>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</si>
  <si>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</si>
  <si>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</si>
  <si>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</si>
  <si>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</si>
  <si>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</si>
  <si>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</si>
  <si>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</si>
  <si>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</si>
  <si>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</si>
  <si>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</si>
  <si>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</si>
  <si>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</si>
  <si>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</si>
  <si>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</si>
  <si>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</si>
  <si>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</si>
  <si>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</si>
  <si>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</si>
  <si>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</si>
  <si>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</si>
  <si>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</si>
  <si>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</si>
  <si>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</si>
  <si>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</si>
  <si>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</si>
  <si>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</si>
  <si>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</si>
  <si>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</si>
  <si>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</si>
  <si>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</si>
  <si>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</si>
  <si>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</si>
  <si>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</si>
  <si>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</si>
  <si>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</si>
  <si>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</si>
  <si>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</si>
  <si>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</si>
  <si>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</si>
  <si>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</si>
  <si>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</si>
  <si>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</si>
  <si>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</si>
  <si>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</si>
  <si>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</si>
  <si>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</si>
  <si>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</si>
  <si>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</si>
  <si>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</si>
  <si>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</si>
  <si>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</si>
  <si>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</si>
  <si>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</si>
  <si>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</si>
  <si>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</si>
  <si>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</si>
  <si>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</si>
  <si>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</si>
  <si>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</si>
  <si>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</si>
  <si>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</si>
  <si>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</si>
  <si>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</si>
  <si>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</si>
  <si>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</si>
  <si>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</si>
  <si>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</si>
  <si>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</si>
  <si>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</si>
  <si>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</si>
  <si>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</si>
  <si>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</si>
  <si>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</si>
  <si>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</si>
  <si>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</si>
  <si>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</si>
  <si>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</si>
  <si>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</si>
  <si>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</si>
  <si>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</si>
  <si>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</si>
  <si>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</si>
  <si>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</si>
  <si>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</si>
  <si>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</si>
  <si>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</si>
  <si>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</si>
  <si>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</si>
  <si>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</si>
  <si>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</si>
  <si>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</si>
  <si>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</si>
  <si>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</si>
  <si>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</si>
  <si>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</si>
  <si>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</si>
  <si>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</si>
  <si>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</si>
  <si>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</si>
  <si>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</si>
  <si>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</si>
  <si>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</si>
  <si>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</si>
  <si>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</si>
  <si>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</si>
  <si>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</si>
  <si>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</si>
  <si>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</si>
  <si>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</si>
  <si>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</si>
  <si>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</si>
  <si>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</si>
  <si>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</si>
  <si>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</si>
  <si>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</si>
  <si>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</si>
  <si>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</si>
  <si>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</si>
  <si>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</si>
  <si>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</si>
  <si>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</si>
  <si>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</si>
  <si>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</si>
  <si>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</si>
  <si>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</si>
  <si>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</si>
  <si>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</si>
  <si>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</si>
  <si>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</si>
  <si>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</si>
  <si>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</si>
  <si>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</si>
  <si>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</si>
  <si>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</si>
  <si>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</si>
  <si>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</si>
  <si>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</si>
  <si>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</si>
  <si>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</si>
  <si>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</si>
  <si>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</si>
  <si>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</si>
  <si>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</si>
  <si>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</si>
  <si>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</si>
  <si>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</si>
  <si>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</si>
  <si>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</si>
  <si>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</si>
  <si>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</si>
  <si>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</si>
  <si>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</si>
  <si>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</si>
  <si>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</si>
  <si>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</si>
  <si>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</si>
  <si>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</si>
  <si>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</si>
  <si>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</si>
  <si>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</si>
  <si>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</si>
  <si>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</si>
  <si>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</si>
  <si>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</si>
  <si>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</si>
  <si>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</si>
  <si>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</si>
  <si>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</si>
  <si>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</si>
  <si>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</si>
  <si>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</si>
  <si>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</si>
  <si>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</si>
  <si>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</si>
  <si>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</si>
  <si>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</si>
  <si>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</si>
  <si>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</si>
  <si>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</si>
  <si>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</si>
  <si>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</si>
  <si>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</si>
  <si>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</si>
  <si>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</si>
  <si>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</si>
  <si>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</si>
  <si>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</si>
  <si>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</si>
  <si>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</si>
  <si>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</si>
  <si>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</si>
  <si>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</si>
  <si>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</si>
  <si>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</si>
  <si>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</si>
  <si>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</si>
  <si>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</si>
  <si>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</si>
  <si>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</si>
  <si>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</si>
  <si>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</si>
  <si>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</si>
  <si>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</si>
  <si>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</si>
  <si>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</si>
  <si>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</si>
  <si>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</si>
  <si>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</si>
  <si>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</si>
  <si>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</si>
  <si>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</si>
  <si>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</si>
  <si>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</si>
  <si>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</si>
  <si>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</si>
  <si>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</si>
  <si>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</si>
  <si>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</si>
  <si>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</si>
  <si>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</si>
  <si>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</si>
  <si>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</si>
  <si>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</si>
  <si>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</si>
  <si>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</si>
  <si>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</si>
  <si>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</si>
  <si>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</si>
  <si>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</si>
  <si>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</si>
  <si>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</si>
  <si>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</si>
  <si>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</si>
  <si>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</si>
  <si>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</si>
  <si>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</si>
  <si>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</si>
  <si>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</si>
  <si>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</si>
  <si>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</si>
  <si>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</si>
  <si>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</si>
  <si>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</si>
  <si>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</si>
  <si>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</si>
  <si>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</si>
  <si>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</si>
  <si>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</si>
  <si>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</si>
  <si>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</si>
  <si>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</si>
  <si>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</si>
  <si>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</si>
  <si>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</si>
  <si>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</si>
  <si>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</si>
  <si>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</si>
  <si>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</si>
  <si>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</si>
  <si>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</si>
  <si>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</si>
  <si>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</si>
  <si>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</si>
  <si>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</si>
  <si>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</si>
  <si>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</si>
  <si>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</si>
  <si>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</si>
  <si>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</si>
  <si>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</si>
  <si>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</si>
  <si>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</si>
  <si>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</si>
  <si>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</si>
  <si>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</si>
  <si>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</si>
  <si>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</si>
  <si>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</si>
  <si>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</si>
  <si>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</si>
  <si>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</si>
  <si>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</si>
  <si>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</si>
  <si>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</si>
  <si>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</si>
  <si>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</si>
  <si>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</si>
  <si>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</si>
  <si>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</si>
  <si>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</si>
  <si>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</si>
  <si>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</si>
  <si>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</si>
  <si>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</si>
  <si>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</si>
  <si>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</si>
  <si>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</si>
  <si>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</si>
  <si>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</si>
  <si>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</si>
  <si>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</si>
  <si>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</si>
  <si>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</si>
  <si>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</si>
  <si>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</si>
  <si>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</si>
  <si>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</si>
  <si>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</si>
  <si>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</si>
  <si>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</si>
  <si>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</si>
  <si>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</si>
  <si>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</si>
  <si>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</si>
  <si>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</si>
  <si>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</si>
  <si>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</si>
  <si>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</si>
  <si>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</si>
  <si>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</si>
  <si>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</si>
  <si>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</si>
  <si>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</si>
  <si>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</si>
  <si>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</si>
  <si>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</si>
  <si>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</si>
  <si>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</si>
  <si>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</si>
  <si>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</si>
  <si>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</si>
  <si>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</si>
  <si>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</si>
  <si>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</si>
  <si>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</si>
  <si>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</si>
  <si>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</si>
  <si>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</si>
  <si>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</si>
  <si>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</si>
  <si>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</si>
  <si>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</si>
  <si>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</si>
  <si>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</si>
  <si>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</si>
  <si>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</si>
  <si>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</si>
  <si>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</si>
  <si>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</si>
  <si>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</si>
  <si>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</si>
  <si>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</si>
  <si>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</si>
  <si>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</si>
  <si>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</si>
  <si>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</si>
  <si>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</si>
  <si>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</si>
  <si>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</si>
  <si>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</si>
  <si>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</si>
  <si>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</si>
  <si>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</si>
  <si>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</si>
  <si>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</si>
  <si>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</si>
  <si>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</si>
  <si>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</si>
  <si>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</si>
  <si>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</si>
  <si>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</si>
  <si>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</si>
  <si>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</si>
  <si>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</si>
  <si>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</si>
  <si>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</si>
  <si>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</si>
  <si>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</si>
  <si>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</si>
  <si>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</si>
  <si>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</si>
  <si>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</si>
  <si>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</si>
  <si>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</si>
  <si>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</si>
  <si>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</si>
  <si>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</si>
  <si>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</si>
  <si>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</si>
  <si>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</si>
  <si>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</si>
  <si>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</si>
  <si>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</si>
  <si>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</si>
  <si>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</si>
  <si>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</si>
  <si>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</si>
  <si>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</si>
  <si>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</si>
  <si>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</si>
  <si>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</si>
  <si>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</si>
  <si>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</si>
  <si>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</si>
  <si>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</si>
  <si>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</si>
  <si>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</si>
  <si>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</si>
  <si>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</si>
  <si>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</si>
  <si>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</si>
  <si>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</si>
  <si>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</si>
  <si>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</si>
  <si>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</si>
  <si>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</si>
  <si>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</si>
  <si>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</si>
  <si>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</si>
  <si>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</si>
  <si>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</si>
  <si>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</si>
  <si>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</si>
  <si>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</si>
  <si>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</si>
  <si>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</si>
  <si>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</si>
  <si>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</si>
  <si>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</si>
  <si>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</si>
  <si>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</si>
  <si>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</si>
  <si>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</si>
  <si>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</si>
  <si>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</si>
  <si>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</si>
  <si>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</si>
  <si>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</si>
  <si>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</si>
  <si>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</si>
  <si>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</si>
  <si>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</si>
  <si>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</si>
  <si>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</si>
  <si>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</si>
  <si>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</si>
  <si>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</si>
  <si>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</si>
  <si>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</si>
  <si>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</si>
  <si>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</si>
  <si>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</si>
  <si>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</si>
  <si>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</si>
  <si>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</si>
  <si>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</si>
  <si>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</si>
  <si>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</si>
  <si>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</si>
  <si>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</si>
  <si>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</si>
  <si>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</si>
  <si>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</si>
  <si>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</si>
  <si>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</si>
  <si>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</si>
  <si>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</si>
  <si>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</si>
  <si>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</si>
  <si>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</si>
  <si>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</si>
  <si>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</si>
  <si>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</si>
  <si>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</si>
  <si>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</si>
  <si>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</si>
  <si>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</si>
  <si>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</si>
  <si>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</si>
  <si>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</si>
  <si>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</si>
  <si>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</si>
  <si>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</si>
  <si>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</si>
  <si>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</si>
  <si>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</si>
  <si>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</si>
  <si>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</si>
  <si>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</si>
  <si>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</si>
  <si>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</si>
  <si>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</si>
  <si>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</si>
  <si>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</si>
  <si>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</si>
  <si>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</si>
  <si>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</si>
  <si>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</si>
  <si>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</si>
  <si>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</si>
  <si>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</si>
  <si>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</si>
  <si>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</si>
  <si>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</si>
  <si>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</si>
  <si>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</si>
  <si>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</si>
  <si>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</si>
  <si>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</si>
  <si>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</si>
  <si>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</si>
  <si>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</si>
  <si>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</si>
  <si>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</si>
  <si>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</si>
  <si>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</si>
  <si>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</si>
  <si>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</si>
  <si>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</si>
  <si>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</si>
  <si>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</si>
  <si>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</si>
  <si>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</si>
  <si>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</si>
  <si>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</si>
  <si>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</si>
  <si>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</si>
  <si>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</si>
  <si>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</si>
  <si>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</si>
  <si>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</si>
  <si>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</si>
  <si>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</si>
  <si>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</si>
  <si>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</si>
  <si>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</si>
  <si>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</si>
  <si>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</si>
  <si>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</si>
  <si>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</si>
  <si>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</si>
  <si>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</si>
  <si>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</si>
  <si>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</si>
  <si>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</si>
  <si>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</si>
  <si>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</si>
  <si>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</si>
  <si>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</si>
  <si>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</si>
  <si>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</si>
  <si>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</si>
  <si>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</si>
  <si>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</si>
  <si>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</si>
  <si>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</si>
  <si>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</si>
  <si>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</si>
  <si>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</si>
  <si>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</si>
  <si>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</si>
  <si>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</si>
  <si>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</si>
  <si>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</si>
  <si>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</si>
  <si>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</si>
  <si>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</si>
  <si>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</si>
  <si>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</si>
  <si>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</si>
  <si>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</si>
  <si>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</si>
  <si>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</si>
  <si>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</si>
  <si>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</si>
  <si>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</si>
  <si>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</si>
  <si>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</si>
  <si>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</si>
  <si>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</si>
  <si>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</si>
  <si>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</si>
  <si>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</si>
  <si>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</si>
  <si>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</si>
  <si>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</si>
  <si>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</si>
  <si>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</si>
  <si>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</si>
  <si>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</si>
  <si>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</si>
  <si>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</si>
  <si>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</si>
  <si>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</si>
  <si>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</si>
  <si>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</si>
  <si>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</si>
  <si>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</si>
  <si>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</si>
  <si>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</si>
  <si>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</si>
  <si>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</si>
  <si>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</si>
  <si>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</si>
  <si>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</si>
  <si>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</si>
  <si>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</si>
  <si>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</si>
  <si>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</si>
  <si>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</si>
  <si>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</si>
  <si>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</si>
  <si>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</si>
  <si>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</si>
  <si>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</si>
  <si>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</si>
  <si>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</si>
  <si>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</si>
  <si>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</si>
  <si>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</si>
  <si>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</si>
  <si>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</si>
  <si>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</si>
  <si>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</si>
  <si>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</si>
  <si>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</si>
  <si>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</si>
  <si>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</si>
  <si>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</si>
  <si>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</si>
  <si>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</si>
  <si>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</si>
  <si>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</si>
  <si>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</si>
  <si>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</si>
  <si>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</si>
  <si>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</si>
  <si>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</si>
  <si>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</si>
  <si>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</si>
  <si>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</si>
  <si>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</si>
  <si>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</si>
  <si>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</si>
  <si>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</si>
  <si>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</si>
  <si>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</si>
  <si>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</si>
  <si>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</si>
  <si>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</si>
  <si>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</si>
  <si>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</si>
  <si>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</si>
  <si>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</si>
  <si>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</si>
  <si>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</si>
  <si>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</si>
  <si>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</si>
  <si>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</si>
  <si>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</si>
  <si>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</si>
  <si>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</si>
  <si>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</si>
  <si>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</si>
  <si>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</si>
  <si>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</si>
  <si>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</si>
  <si>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</si>
  <si>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</si>
  <si>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</si>
  <si>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</si>
  <si>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</si>
  <si>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</si>
  <si>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</si>
  <si>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</si>
  <si>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</si>
  <si>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</si>
  <si>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</si>
  <si>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</si>
  <si>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</si>
  <si>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</si>
  <si>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</si>
  <si>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</si>
  <si>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</si>
  <si>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</si>
  <si>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</si>
  <si>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</si>
  <si>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</si>
  <si>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</si>
  <si>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</si>
  <si>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</si>
  <si>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</si>
  <si>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</si>
  <si>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</si>
  <si>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</si>
  <si>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</si>
  <si>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</si>
  <si>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</si>
  <si>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</si>
  <si>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</si>
  <si>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</si>
  <si>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</si>
  <si>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</si>
  <si>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</si>
  <si>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</si>
  <si>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</si>
  <si>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</si>
  <si>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</si>
  <si>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</si>
  <si>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</si>
  <si>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</si>
  <si>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</si>
  <si>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</si>
  <si>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</si>
  <si>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</si>
  <si>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</si>
  <si>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</si>
  <si>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</si>
  <si>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</si>
  <si>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</si>
  <si>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</si>
  <si>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</si>
  <si>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</si>
  <si>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</si>
  <si>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</si>
  <si>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</si>
  <si>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</si>
  <si>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</si>
  <si>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</si>
  <si>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</si>
  <si>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</si>
  <si>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</si>
  <si>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</si>
  <si>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</si>
  <si>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</si>
  <si>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</si>
  <si>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</si>
  <si>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</si>
  <si>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</si>
  <si>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</si>
  <si>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</si>
  <si>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</si>
  <si>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</si>
  <si>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</si>
  <si>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</si>
  <si>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</si>
  <si>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</si>
  <si>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</si>
  <si>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</si>
  <si>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</si>
  <si>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</si>
  <si>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</si>
  <si>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</si>
  <si>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</si>
  <si>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</si>
  <si>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</si>
  <si>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</si>
  <si>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</si>
  <si>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</si>
  <si>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</si>
  <si>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</si>
  <si>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</si>
  <si>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</si>
  <si>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</si>
  <si>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</si>
  <si>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</si>
  <si>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</si>
  <si>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</si>
  <si>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</si>
  <si>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</si>
  <si>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</si>
  <si>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</si>
  <si>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</si>
  <si>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</si>
  <si>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</si>
  <si>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</si>
  <si>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</si>
  <si>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</si>
  <si>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</si>
  <si>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</si>
  <si>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</si>
  <si>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</si>
  <si>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</si>
  <si>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</si>
  <si>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</si>
  <si>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</si>
  <si>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</si>
  <si>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</si>
  <si>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</si>
  <si>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</si>
  <si>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</si>
  <si>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</si>
  <si>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</si>
  <si>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</si>
  <si>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</si>
  <si>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</si>
  <si>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</si>
  <si>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</si>
  <si>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</si>
  <si>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</si>
  <si>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</si>
  <si>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</si>
  <si>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</si>
  <si>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</si>
  <si>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</si>
  <si>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</si>
  <si>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</si>
  <si>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</si>
  <si>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</si>
  <si>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</si>
  <si>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</si>
  <si>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</si>
  <si>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</si>
  <si>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</si>
  <si>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</si>
  <si>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</si>
  <si>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</si>
  <si>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</si>
  <si>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</si>
  <si>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</si>
  <si>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</si>
  <si>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</si>
  <si>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</si>
  <si>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</si>
  <si>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</si>
  <si>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</si>
  <si>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</si>
  <si>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</si>
  <si>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</si>
  <si>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</si>
  <si>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</si>
  <si>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</si>
  <si>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</si>
  <si>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</si>
  <si>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</si>
  <si>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</si>
  <si>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</si>
  <si>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</si>
  <si>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</si>
  <si>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</si>
  <si>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</si>
  <si>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</si>
  <si>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</si>
  <si>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</si>
  <si>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</si>
  <si>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</si>
  <si>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</si>
  <si>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</si>
  <si>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</si>
  <si>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</si>
  <si>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</si>
  <si>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</si>
  <si>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</si>
  <si>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</si>
  <si>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</si>
  <si>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</si>
  <si>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</si>
  <si>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</si>
  <si>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</si>
  <si>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</si>
  <si>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</si>
  <si>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</si>
  <si>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</si>
  <si>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</si>
  <si>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</si>
  <si>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</si>
  <si>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</si>
  <si>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</si>
  <si>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</si>
  <si>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</si>
  <si>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</si>
  <si>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</si>
  <si>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</si>
  <si>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</si>
  <si>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</si>
  <si>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</si>
  <si>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</si>
  <si>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</si>
  <si>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</si>
  <si>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</si>
  <si>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</si>
  <si>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</si>
  <si>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</si>
  <si>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</si>
  <si>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</si>
  <si>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</si>
  <si>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</si>
  <si>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</si>
  <si>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</si>
  <si>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</si>
  <si>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</si>
  <si>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</si>
  <si>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</si>
  <si>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</si>
  <si>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</si>
  <si>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</si>
  <si>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</si>
  <si>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</si>
  <si>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</si>
  <si>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</si>
  <si>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</si>
  <si>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</si>
  <si>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</si>
  <si>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</si>
  <si>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</si>
  <si>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</si>
  <si>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</si>
  <si>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</si>
  <si>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</si>
  <si>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</si>
  <si>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</si>
  <si>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</si>
  <si>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</si>
  <si>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</si>
  <si>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</si>
  <si>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</si>
  <si>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</si>
  <si>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</si>
  <si>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</si>
  <si>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</si>
  <si>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</si>
  <si>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</si>
  <si>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</si>
  <si>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</si>
  <si>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</si>
  <si>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</si>
  <si>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</si>
  <si>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</si>
  <si>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</si>
  <si>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</si>
  <si>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</si>
  <si>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</si>
  <si>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</si>
  <si>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</si>
  <si>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</si>
  <si>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</si>
  <si>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</si>
  <si>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</si>
  <si>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</si>
  <si>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</si>
  <si>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</si>
  <si>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</si>
  <si>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</si>
  <si>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</si>
  <si>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</si>
  <si>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</si>
  <si>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</si>
  <si>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</si>
  <si>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</si>
  <si>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</si>
  <si>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</si>
  <si>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</si>
  <si>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</si>
  <si>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</si>
  <si>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</si>
  <si>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</si>
  <si>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</si>
  <si>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</si>
  <si>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</si>
  <si>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</si>
  <si>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</si>
  <si>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</si>
  <si>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</si>
  <si>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</si>
  <si>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</si>
  <si>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</si>
  <si>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</si>
  <si>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</si>
  <si>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</si>
  <si>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</si>
  <si>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</si>
  <si>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</si>
  <si>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</si>
  <si>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</si>
  <si>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</si>
  <si>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</si>
  <si>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</si>
  <si>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</si>
  <si>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</si>
  <si>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</si>
  <si>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</si>
  <si>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</si>
  <si>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</si>
  <si>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</si>
  <si>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</si>
  <si>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</si>
  <si>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</si>
  <si>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</si>
  <si>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</si>
  <si>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</si>
  <si>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</si>
  <si>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</si>
  <si>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</si>
  <si>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</si>
  <si>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</si>
  <si>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</si>
  <si>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</si>
  <si>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</si>
  <si>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</si>
  <si>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</si>
  <si>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</si>
  <si>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</si>
  <si>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</si>
  <si>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</si>
  <si>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</si>
  <si>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</si>
  <si>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</si>
  <si>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</si>
  <si>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</si>
  <si>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</si>
  <si>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</si>
  <si>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</si>
  <si>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</si>
  <si>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</si>
  <si>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</si>
  <si>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</si>
  <si>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</si>
  <si>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</si>
  <si>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</si>
  <si>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</si>
  <si>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</si>
  <si>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</si>
  <si>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</si>
  <si>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</si>
  <si>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</si>
  <si>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</si>
  <si>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</si>
  <si>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</si>
  <si>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</si>
  <si>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</si>
  <si>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</si>
  <si>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</si>
  <si>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</si>
  <si>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</si>
  <si>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</si>
  <si>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</si>
  <si>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</si>
  <si>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</si>
  <si>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</si>
  <si>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</si>
  <si>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</si>
  <si>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</si>
  <si>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</si>
  <si>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</si>
  <si>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</si>
  <si>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</si>
  <si>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</si>
  <si>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</si>
  <si>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</si>
  <si>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</si>
  <si>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</si>
  <si>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</si>
  <si>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</si>
  <si>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</si>
  <si>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</si>
  <si>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</si>
  <si>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</si>
  <si>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</si>
  <si>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</si>
  <si>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</si>
  <si>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</si>
  <si>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</si>
  <si>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</si>
  <si>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</si>
  <si>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</si>
  <si>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</si>
  <si>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</si>
  <si>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</si>
  <si>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</si>
  <si>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</si>
  <si>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</si>
  <si>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</si>
  <si>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</si>
  <si>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</si>
  <si>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</si>
  <si>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</si>
  <si>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</si>
  <si>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</si>
  <si>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</si>
  <si>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</si>
  <si>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</si>
  <si>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</si>
  <si>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</si>
  <si>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</si>
  <si>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</si>
  <si>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</si>
  <si>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</si>
  <si>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</si>
  <si>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</si>
  <si>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</si>
  <si>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</si>
  <si>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</si>
  <si>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</si>
  <si>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</si>
  <si>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</si>
  <si>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</si>
  <si>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</si>
  <si>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</si>
  <si>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</si>
  <si>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</si>
  <si>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</si>
  <si>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</si>
  <si>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</si>
  <si>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</si>
  <si>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</si>
  <si>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</si>
  <si>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</si>
  <si>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</si>
  <si>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</si>
  <si>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</si>
  <si>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</si>
  <si>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</si>
  <si>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</si>
  <si>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</si>
  <si>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</si>
  <si>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</si>
  <si>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</si>
  <si>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</si>
  <si>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</si>
  <si>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</si>
  <si>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</si>
  <si>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</si>
  <si>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</si>
  <si>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</si>
  <si>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</si>
  <si>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</si>
  <si>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</si>
  <si>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</si>
  <si>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</si>
  <si>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</si>
  <si>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</si>
  <si>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</si>
  <si>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</si>
  <si>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</si>
  <si>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</si>
  <si>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</si>
  <si>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</si>
  <si>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</si>
  <si>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</si>
  <si>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</si>
  <si>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</si>
  <si>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</si>
  <si>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</si>
  <si>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</si>
  <si>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</si>
  <si>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</si>
  <si>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</si>
  <si>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</si>
  <si>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</si>
  <si>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</si>
  <si>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</si>
  <si>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</si>
  <si>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</si>
  <si>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</si>
  <si>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</si>
  <si>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</si>
  <si>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</si>
  <si>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</si>
  <si>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</si>
  <si>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</si>
  <si>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</si>
  <si>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</si>
  <si>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</si>
  <si>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</si>
  <si>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</si>
  <si>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</si>
  <si>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</si>
  <si>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</si>
  <si>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</si>
  <si>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</si>
  <si>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</si>
  <si>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</si>
  <si>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</si>
  <si>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</si>
  <si>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</si>
  <si>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</si>
  <si>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</si>
  <si>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</si>
  <si>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</si>
  <si>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</si>
  <si>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</si>
  <si>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</si>
  <si>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</si>
  <si>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</si>
  <si>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</si>
  <si>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</si>
  <si>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</si>
  <si>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</si>
  <si>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</si>
  <si>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</si>
  <si>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</si>
  <si>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</si>
  <si>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</si>
  <si>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</si>
  <si>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</si>
  <si>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</si>
  <si>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</si>
  <si>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</si>
  <si>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</si>
  <si>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</si>
  <si>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</si>
  <si>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</si>
  <si>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</si>
  <si>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</si>
  <si>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</si>
  <si>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</si>
  <si>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</si>
  <si>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</si>
  <si>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</si>
  <si>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</si>
  <si>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</si>
  <si>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</si>
  <si>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</si>
  <si>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</si>
  <si>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</si>
  <si>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</si>
  <si>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</si>
  <si>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</si>
  <si>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</si>
  <si>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</si>
  <si>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</si>
  <si>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</si>
  <si>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</si>
  <si>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</si>
  <si>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</si>
  <si>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</si>
  <si>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</si>
  <si>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</si>
  <si>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</si>
  <si>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</si>
  <si>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</si>
  <si>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</si>
  <si>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</si>
  <si>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</si>
  <si>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</si>
  <si>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</si>
  <si>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</si>
  <si>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</si>
  <si>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</si>
  <si>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</si>
  <si>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</si>
  <si>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</si>
  <si>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</si>
  <si>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</si>
  <si>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</si>
  <si>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</si>
  <si>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</si>
  <si>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</si>
  <si>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</si>
  <si>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</si>
  <si>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</si>
  <si>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</si>
  <si>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</si>
  <si>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</si>
  <si>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</si>
  <si>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</si>
  <si>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</si>
  <si>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</si>
  <si>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</si>
  <si>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</si>
  <si>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</si>
  <si>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</si>
  <si>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</si>
  <si>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</si>
  <si>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</si>
  <si>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</si>
  <si>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</si>
  <si>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</si>
  <si>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</si>
  <si>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</si>
  <si>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</si>
  <si>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</si>
  <si>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</si>
  <si>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</si>
  <si>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</si>
  <si>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</si>
  <si>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</si>
  <si>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</si>
  <si>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</si>
  <si>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</si>
  <si>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</si>
  <si>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</si>
  <si>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</si>
  <si>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</si>
  <si>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</si>
  <si>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</si>
  <si>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</si>
  <si>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</si>
  <si>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</si>
  <si>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</si>
  <si>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</si>
  <si>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</si>
  <si>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</si>
  <si>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</si>
  <si>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</si>
  <si>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</si>
  <si>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</si>
  <si>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</si>
  <si>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</si>
  <si>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</si>
  <si>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</si>
  <si>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</si>
  <si>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</si>
  <si>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</si>
  <si>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</si>
  <si>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</si>
  <si>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</si>
  <si>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</si>
  <si>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</si>
  <si>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</si>
  <si>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</si>
  <si>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</si>
  <si>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</si>
  <si>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</si>
  <si>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</si>
  <si>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</si>
  <si>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</si>
  <si>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</si>
  <si>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</si>
  <si>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</si>
  <si>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</si>
  <si>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</si>
  <si>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</si>
  <si>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</si>
  <si>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</si>
  <si>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</si>
  <si>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</si>
  <si>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</si>
  <si>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</si>
  <si>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</si>
  <si>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</si>
  <si>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</si>
  <si>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</si>
  <si>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</si>
  <si>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</si>
  <si>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</si>
  <si>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</si>
  <si>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</si>
  <si>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</si>
  <si>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</si>
  <si>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</si>
  <si>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</si>
  <si>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</si>
  <si>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</si>
  <si>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</si>
  <si>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</si>
  <si>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</si>
  <si>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</si>
  <si>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</si>
  <si>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</si>
  <si>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</si>
  <si>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</si>
  <si>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</si>
  <si>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</si>
  <si>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</si>
  <si>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</si>
  <si>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</si>
  <si>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</si>
  <si>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</si>
  <si>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</si>
  <si>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</si>
  <si>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</si>
  <si>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</si>
  <si>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</si>
  <si>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</si>
  <si>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</si>
  <si>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</si>
  <si>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</si>
  <si>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</si>
  <si>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</si>
  <si>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</si>
  <si>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</si>
  <si>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</si>
  <si>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</si>
  <si>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</si>
  <si>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</si>
  <si>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</si>
  <si>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</si>
  <si>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</si>
  <si>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</si>
  <si>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</si>
  <si>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</si>
  <si>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</si>
  <si>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</si>
  <si>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</si>
  <si>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</si>
  <si>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</si>
  <si>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</si>
  <si>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</si>
  <si>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</si>
  <si>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</si>
  <si>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</si>
  <si>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</si>
  <si>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</si>
  <si>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</si>
  <si>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</si>
  <si>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</si>
  <si>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</si>
  <si>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</si>
  <si>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</si>
  <si>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</si>
  <si>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</si>
  <si>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</si>
  <si>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</si>
  <si>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</si>
  <si>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</si>
  <si>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</si>
  <si>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</si>
  <si>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</si>
  <si>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</si>
  <si>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</si>
  <si>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</si>
  <si>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</si>
  <si>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</si>
  <si>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</si>
  <si>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</si>
  <si>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</si>
  <si>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</si>
  <si>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</si>
  <si>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</si>
  <si>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</si>
  <si>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</si>
  <si>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</si>
  <si>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</si>
  <si>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</si>
  <si>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</si>
  <si>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</si>
  <si>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</si>
  <si>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</si>
  <si>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</si>
  <si>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</si>
  <si>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</si>
  <si>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</si>
  <si>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</si>
  <si>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</si>
  <si>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</si>
  <si>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</si>
  <si>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</si>
  <si>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</si>
  <si>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</si>
  <si>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</si>
  <si>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</si>
  <si>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</si>
  <si>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</si>
  <si>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</si>
  <si>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</si>
  <si>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</si>
  <si>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</si>
  <si>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</si>
  <si>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</si>
  <si>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</si>
  <si>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</si>
  <si>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</si>
  <si>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</si>
  <si>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</si>
  <si>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</si>
  <si>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</si>
  <si>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</si>
  <si>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</si>
  <si>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</si>
  <si>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</si>
  <si>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</si>
  <si>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</si>
  <si>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</si>
  <si>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</si>
  <si>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</si>
  <si>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</si>
  <si>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</si>
  <si>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</si>
  <si>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</si>
  <si>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</si>
  <si>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</si>
  <si>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</si>
  <si>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</si>
  <si>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</si>
  <si>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</si>
  <si>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</si>
  <si>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</si>
  <si>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</si>
  <si>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</si>
  <si>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</si>
  <si>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</si>
  <si>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</si>
  <si>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</si>
  <si>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</si>
  <si>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</si>
  <si>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</si>
  <si>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</si>
  <si>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</si>
  <si>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</si>
  <si>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</si>
  <si>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</si>
  <si>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</si>
  <si>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</si>
  <si>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</si>
  <si>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</si>
  <si>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</si>
  <si>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</si>
  <si>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</si>
  <si>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</si>
  <si>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</si>
  <si>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</si>
  <si>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</si>
  <si>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</si>
  <si>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</si>
  <si>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</si>
  <si>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</si>
  <si>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</si>
  <si>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</si>
  <si>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</si>
  <si>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</si>
  <si>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</si>
  <si>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</si>
  <si>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</si>
  <si>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</si>
  <si>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</si>
  <si>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</si>
  <si>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</si>
  <si>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</si>
  <si>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</si>
  <si>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</si>
  <si>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</si>
  <si>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</si>
  <si>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</si>
  <si>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</si>
  <si>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</si>
  <si>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</si>
  <si>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</si>
  <si>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</si>
  <si>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</si>
  <si>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</si>
  <si>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</si>
  <si>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</si>
  <si>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</si>
  <si>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</si>
  <si>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</si>
  <si>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</si>
  <si>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</si>
  <si>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</si>
  <si>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</si>
  <si>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</si>
  <si>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</si>
  <si>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</si>
  <si>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</si>
  <si>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</si>
  <si>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</si>
  <si>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</si>
  <si>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</si>
  <si>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</si>
  <si>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</si>
  <si>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</si>
  <si>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</si>
  <si>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</si>
  <si>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</si>
  <si>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</si>
  <si>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</si>
  <si>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</si>
  <si>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</si>
  <si>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</si>
  <si>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</si>
  <si>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</si>
  <si>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</si>
  <si>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</si>
  <si>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</si>
  <si>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</si>
  <si>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</si>
  <si>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</si>
  <si>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</si>
  <si>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</si>
  <si>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</si>
  <si>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</si>
  <si>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</si>
  <si>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</si>
  <si>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</si>
  <si>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</si>
  <si>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</si>
  <si>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</si>
  <si>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</si>
  <si>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</si>
  <si>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</si>
  <si>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</si>
  <si>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</si>
  <si>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</si>
  <si>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</si>
  <si>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</si>
  <si>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</si>
  <si>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</si>
  <si>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</si>
  <si>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</si>
  <si>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</si>
  <si>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</si>
  <si>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</si>
  <si>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</si>
  <si>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</si>
  <si>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</si>
  <si>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</si>
  <si>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</si>
  <si>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</si>
  <si>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</si>
  <si>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</si>
  <si>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</si>
  <si>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</si>
  <si>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</si>
  <si>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</si>
  <si>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</si>
  <si>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</si>
  <si>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</si>
  <si>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</si>
  <si>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</si>
  <si>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</si>
  <si>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</si>
  <si>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</si>
  <si>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</si>
  <si>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</si>
  <si>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</si>
  <si>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</si>
  <si>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</si>
  <si>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</si>
  <si>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</si>
  <si>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</si>
  <si>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</si>
  <si>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</si>
  <si>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</si>
  <si>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</si>
  <si>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</si>
  <si>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</si>
  <si>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</si>
  <si>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</si>
  <si>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</si>
  <si>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</si>
  <si>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</si>
  <si>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</si>
  <si>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</si>
  <si>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</si>
  <si>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</si>
  <si>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</si>
  <si>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</si>
  <si>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</si>
  <si>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</si>
  <si>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</si>
  <si>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</si>
  <si>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</si>
  <si>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</si>
  <si>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</si>
  <si>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</si>
  <si>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</si>
  <si>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</si>
  <si>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</si>
  <si>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</si>
  <si>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</si>
  <si>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</si>
  <si>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</si>
  <si>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</si>
  <si>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</si>
  <si>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</si>
  <si>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</si>
  <si>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</si>
  <si>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</si>
  <si>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</si>
  <si>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</si>
  <si>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</si>
  <si>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</si>
  <si>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</si>
  <si>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</si>
  <si>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</si>
  <si>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</si>
  <si>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</si>
  <si>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</si>
  <si>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</si>
  <si>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</si>
  <si>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</si>
  <si>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</si>
  <si>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</si>
  <si>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</si>
  <si>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</si>
  <si>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</si>
  <si>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</si>
  <si>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</si>
  <si>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</si>
  <si>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</si>
  <si>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</si>
  <si>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</si>
  <si>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</si>
  <si>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</si>
  <si>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</si>
  <si>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</si>
  <si>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</si>
  <si>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</si>
  <si>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</si>
  <si>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</si>
  <si>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</si>
  <si>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</si>
  <si>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</si>
  <si>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</si>
  <si>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</si>
  <si>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</si>
  <si>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</si>
  <si>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</si>
  <si>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</si>
  <si>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</si>
  <si>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</si>
  <si>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</si>
  <si>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</si>
  <si>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</si>
  <si>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</si>
  <si>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</si>
  <si>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</si>
  <si>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</si>
  <si>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</si>
  <si>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</si>
  <si>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</si>
  <si>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</si>
  <si>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</si>
  <si>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</si>
  <si>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</si>
  <si>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</si>
  <si>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</si>
  <si>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</si>
  <si>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</si>
  <si>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</si>
  <si>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</si>
  <si>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</si>
  <si>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</si>
  <si>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</si>
  <si>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</si>
  <si>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</si>
  <si>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</si>
  <si>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</si>
  <si>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</si>
  <si>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</si>
  <si>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</si>
  <si>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</si>
  <si>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</si>
  <si>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</si>
  <si>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</si>
  <si>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</si>
  <si>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</si>
  <si>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</si>
  <si>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</si>
  <si>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</si>
  <si>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</si>
  <si>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</si>
  <si>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</si>
  <si>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</si>
  <si>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</si>
  <si>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</si>
  <si>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</si>
  <si>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</si>
  <si>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</si>
  <si>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</si>
  <si>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</si>
  <si>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</si>
  <si>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</si>
  <si>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</si>
  <si>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</si>
  <si>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</si>
  <si>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</si>
  <si>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</si>
  <si>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</si>
  <si>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</si>
  <si>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</si>
  <si>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</si>
  <si>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</si>
  <si>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</si>
  <si>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</si>
  <si>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</si>
  <si>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</si>
  <si>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</si>
  <si>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</si>
  <si>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</si>
  <si>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</si>
  <si>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</si>
  <si>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</si>
  <si>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</si>
  <si>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</si>
  <si>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</si>
  <si>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</si>
  <si>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</si>
  <si>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</si>
  <si>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</si>
  <si>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</si>
  <si>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</si>
  <si>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</si>
  <si>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</si>
  <si>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</si>
  <si>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</si>
  <si>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</si>
  <si>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</si>
  <si>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</si>
  <si>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</si>
  <si>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</si>
  <si>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</si>
  <si>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</si>
  <si>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</si>
  <si>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</si>
  <si>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</si>
  <si>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</si>
  <si>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</si>
  <si>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</si>
  <si>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</si>
  <si>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</si>
  <si>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</si>
  <si>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</si>
  <si>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</si>
  <si>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</si>
  <si>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</si>
  <si>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</si>
  <si>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</si>
  <si>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</si>
  <si>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</si>
  <si>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</si>
  <si>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</si>
  <si>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</si>
  <si>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</si>
  <si>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</si>
  <si>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</si>
  <si>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</si>
  <si>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</si>
  <si>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</si>
  <si>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</si>
  <si>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</si>
  <si>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</si>
  <si>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</si>
  <si>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</si>
  <si>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</si>
  <si>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</si>
  <si>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</si>
  <si>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</si>
  <si>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</si>
  <si>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</si>
  <si>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</si>
  <si>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</si>
  <si>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</si>
  <si>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</si>
  <si>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</si>
  <si>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</si>
  <si>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</si>
  <si>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</si>
  <si>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</si>
  <si>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</si>
  <si>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</si>
  <si>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</si>
  <si>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</si>
  <si>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</si>
  <si>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</si>
  <si>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</si>
  <si>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</si>
  <si>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</si>
  <si>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</si>
  <si>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</si>
  <si>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</si>
  <si>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</si>
  <si>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</si>
  <si>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</si>
  <si>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</si>
  <si>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</si>
  <si>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</si>
  <si>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</si>
  <si>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</si>
  <si>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</si>
  <si>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</si>
  <si>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</si>
  <si>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</si>
  <si>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</si>
  <si>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</si>
  <si>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</si>
  <si>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</si>
  <si>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</si>
  <si>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</si>
  <si>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</si>
  <si>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</si>
  <si>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</si>
  <si>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</si>
  <si>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</si>
  <si>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</si>
  <si>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</si>
  <si>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</si>
  <si>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</si>
  <si>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</si>
  <si>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</si>
  <si>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</si>
  <si>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</si>
  <si>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</si>
  <si>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</si>
  <si>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</si>
  <si>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</si>
  <si>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</si>
  <si>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</si>
  <si>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</si>
  <si>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</si>
  <si>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</si>
  <si>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</si>
  <si>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</si>
  <si>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</si>
  <si>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</si>
  <si>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</si>
  <si>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</si>
  <si>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</si>
  <si>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</si>
  <si>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</si>
  <si>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</si>
  <si>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</si>
  <si>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</si>
  <si>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</si>
  <si>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</si>
  <si>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</si>
  <si>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</si>
  <si>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</si>
  <si>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</si>
  <si>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</si>
  <si>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</si>
  <si>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</si>
  <si>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</si>
  <si>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</si>
  <si>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</si>
  <si>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</si>
  <si>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</si>
  <si>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</si>
  <si>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</si>
  <si>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</si>
  <si>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</si>
  <si>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</si>
  <si>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</si>
  <si>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</si>
  <si>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</si>
  <si>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</si>
  <si>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</si>
  <si>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</si>
  <si>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</si>
  <si>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</si>
  <si>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</si>
  <si>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</si>
  <si>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</si>
  <si>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</si>
  <si>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</si>
  <si>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</si>
  <si>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</si>
  <si>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</si>
  <si>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</si>
  <si>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</si>
  <si>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</si>
  <si>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</si>
  <si>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</si>
  <si>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</si>
  <si>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</si>
  <si>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</si>
  <si>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</si>
  <si>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</si>
  <si>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</si>
  <si>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</si>
  <si>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</si>
  <si>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</si>
  <si>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</si>
  <si>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</si>
  <si>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</si>
  <si>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</si>
  <si>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</si>
  <si>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</si>
  <si>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</si>
  <si>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</si>
  <si>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</si>
  <si>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</si>
  <si>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</si>
  <si>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</si>
  <si>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</si>
  <si>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</si>
  <si>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</si>
  <si>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</si>
  <si>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</si>
  <si>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</si>
  <si>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</si>
  <si>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</si>
  <si>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</si>
  <si>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</si>
  <si>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</si>
  <si>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</si>
  <si>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</si>
  <si>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</si>
  <si>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</si>
  <si>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</si>
  <si>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</si>
  <si>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</si>
  <si>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</si>
  <si>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</si>
  <si>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</si>
  <si>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</si>
  <si>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</si>
  <si>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</si>
  <si>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</si>
  <si>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</si>
  <si>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</si>
  <si>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</si>
  <si>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</si>
  <si>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</si>
  <si>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</si>
  <si>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</si>
  <si>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</si>
  <si>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</si>
  <si>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</si>
  <si>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</si>
  <si>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</si>
  <si>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</si>
  <si>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</si>
  <si>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</si>
  <si>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</si>
  <si>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</si>
  <si>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</si>
  <si>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</si>
  <si>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</si>
  <si>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</si>
  <si>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</si>
  <si>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</si>
  <si>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</si>
  <si>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</si>
  <si>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</si>
  <si>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</si>
  <si>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</si>
  <si>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</si>
  <si>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</si>
  <si>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</si>
  <si>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</si>
  <si>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</si>
  <si>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</si>
  <si>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</si>
  <si>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</si>
  <si>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</si>
  <si>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</si>
  <si>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</si>
  <si>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</si>
  <si>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</si>
  <si>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</si>
  <si>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</si>
  <si>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</si>
  <si>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</si>
  <si>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</si>
  <si>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</si>
  <si>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</si>
  <si>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</si>
  <si>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</si>
  <si>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</si>
  <si>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</si>
  <si>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</si>
  <si>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</si>
  <si>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</si>
  <si>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</si>
  <si>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</si>
  <si>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</si>
  <si>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</si>
  <si>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</si>
  <si>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</si>
  <si>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</si>
  <si>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</si>
  <si>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</si>
  <si>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</si>
  <si>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</si>
  <si>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</si>
  <si>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</si>
  <si>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</si>
  <si>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</si>
  <si>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</si>
  <si>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</si>
  <si>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</si>
  <si>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</si>
  <si>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</si>
  <si>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</si>
  <si>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</si>
  <si>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</si>
  <si>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</si>
  <si>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</si>
  <si>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</si>
  <si>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</si>
  <si>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</si>
  <si>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</si>
  <si>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</si>
  <si>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</si>
  <si>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</si>
  <si>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</si>
  <si>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</si>
  <si>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</si>
  <si>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</si>
  <si>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</si>
  <si>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</si>
  <si>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</si>
  <si>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</si>
  <si>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</si>
  <si>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</si>
  <si>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</si>
  <si>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</si>
  <si>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</si>
  <si>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</si>
  <si>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</si>
  <si>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</si>
  <si>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</si>
  <si>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</si>
  <si>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</si>
  <si>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</si>
  <si>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</si>
  <si>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</si>
  <si>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</si>
  <si>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</si>
  <si>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</si>
  <si>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</si>
  <si>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</si>
  <si>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</si>
  <si>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</si>
  <si>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</si>
  <si>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</si>
  <si>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</si>
  <si>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</si>
  <si>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</si>
  <si>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</si>
  <si>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</si>
  <si>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</si>
  <si>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</si>
  <si>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</si>
  <si>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</si>
  <si>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</si>
  <si>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</si>
  <si>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</si>
  <si>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</si>
  <si>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</si>
  <si>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</si>
  <si>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</si>
  <si>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</si>
  <si>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</si>
  <si>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</si>
  <si>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</si>
  <si>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</si>
  <si>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</si>
  <si>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</si>
  <si>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</si>
  <si>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</si>
  <si>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</si>
  <si>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</si>
  <si>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</si>
  <si>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</si>
  <si>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</si>
  <si>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</si>
  <si>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</si>
  <si>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</si>
  <si>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</si>
  <si>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</si>
  <si>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</si>
  <si>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</si>
  <si>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</si>
  <si>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</si>
  <si>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</si>
  <si>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</si>
  <si>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</si>
  <si>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</si>
  <si>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</si>
  <si>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</si>
  <si>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</si>
  <si>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</si>
  <si>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</si>
  <si>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</si>
  <si>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</si>
  <si>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</si>
  <si>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</si>
  <si>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</si>
  <si>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</si>
  <si>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</si>
  <si>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</si>
  <si>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</si>
  <si>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</si>
  <si>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</si>
  <si>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</si>
  <si>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</si>
  <si>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</si>
  <si>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</si>
  <si>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</si>
  <si>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</si>
  <si>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</si>
  <si>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</si>
  <si>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</si>
  <si>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</si>
  <si>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</si>
  <si>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</si>
  <si>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</si>
  <si>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</si>
  <si>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</si>
  <si>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</si>
  <si>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</si>
  <si>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</si>
  <si>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</si>
  <si>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</si>
  <si>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</si>
  <si>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</si>
  <si>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</si>
  <si>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</si>
  <si>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</si>
  <si>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</si>
  <si>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</si>
  <si>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</si>
  <si>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</si>
  <si>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</si>
  <si>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</si>
  <si>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</si>
  <si>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</si>
  <si>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</si>
  <si>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</si>
  <si>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</si>
  <si>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</si>
  <si>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</si>
  <si>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</si>
  <si>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</si>
  <si>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</si>
  <si>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</si>
  <si>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</si>
  <si>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</si>
  <si>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</si>
  <si>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</si>
  <si>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</si>
  <si>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</si>
  <si>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</si>
  <si>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</si>
  <si>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</si>
  <si>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</si>
  <si>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</si>
  <si>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</si>
  <si>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</si>
  <si>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</si>
  <si>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</si>
  <si>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</si>
  <si>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</si>
  <si>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</si>
  <si>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</si>
  <si>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</si>
  <si>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</si>
  <si>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</si>
  <si>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</si>
  <si>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</si>
  <si>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</si>
  <si>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</si>
  <si>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</si>
  <si>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</si>
  <si>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</si>
  <si>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</si>
  <si>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</si>
  <si>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</si>
  <si>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</si>
  <si>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</si>
  <si>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</si>
  <si>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</si>
  <si>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</si>
  <si>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</si>
  <si>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</si>
  <si>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</si>
  <si>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</si>
  <si>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</si>
  <si>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</si>
  <si>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</si>
  <si>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</si>
  <si>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</si>
  <si>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</si>
  <si>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</si>
  <si>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</si>
  <si>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</si>
  <si>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</si>
  <si>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</si>
  <si>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</si>
  <si>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</si>
  <si>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</si>
  <si>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</si>
  <si>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</si>
  <si>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</si>
  <si>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</si>
  <si>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</si>
  <si>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</si>
  <si>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</si>
  <si>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</si>
  <si>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</si>
  <si>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</si>
  <si>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</si>
  <si>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</si>
  <si>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</si>
  <si>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</si>
  <si>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</si>
  <si>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</si>
  <si>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</si>
  <si>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</si>
  <si>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</si>
  <si>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</si>
  <si>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</si>
  <si>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</si>
  <si>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</si>
  <si>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</si>
  <si>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</si>
  <si>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</si>
  <si>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</si>
  <si>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</si>
  <si>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</si>
  <si>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</si>
  <si>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</si>
  <si>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</si>
  <si>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</si>
  <si>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</si>
  <si>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</si>
  <si>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</si>
  <si>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</si>
  <si>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</si>
  <si>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</si>
  <si>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</si>
  <si>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</si>
  <si>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</si>
  <si>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</si>
  <si>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</si>
  <si>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</si>
  <si>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</si>
  <si>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</si>
  <si>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</si>
  <si>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</si>
  <si>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</si>
  <si>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</si>
  <si>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</si>
  <si>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</si>
  <si>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</si>
  <si>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</si>
  <si>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</si>
  <si>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</si>
  <si>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</si>
  <si>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</si>
  <si>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</si>
  <si>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</si>
  <si>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</si>
  <si>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</si>
  <si>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</si>
  <si>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</si>
  <si>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</si>
  <si>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</si>
  <si>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</si>
  <si>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</si>
  <si>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</si>
  <si>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</si>
  <si>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</si>
  <si>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</si>
  <si>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</si>
  <si>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</si>
  <si>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</si>
  <si>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</si>
  <si>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</si>
  <si>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</si>
  <si>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</si>
  <si>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</si>
  <si>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</si>
  <si>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</si>
  <si>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</si>
  <si>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</si>
  <si>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</si>
  <si>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</si>
  <si>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</si>
  <si>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</si>
  <si>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</si>
  <si>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</si>
  <si>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</si>
  <si>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</si>
  <si>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</si>
  <si>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</si>
  <si>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</si>
  <si>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</si>
  <si>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</si>
  <si>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</si>
  <si>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</si>
  <si>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</si>
  <si>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</si>
  <si>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</si>
  <si>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</si>
  <si>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</si>
  <si>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</si>
  <si>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</si>
  <si>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</si>
  <si>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</si>
  <si>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</si>
  <si>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</si>
  <si>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</si>
  <si>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</si>
  <si>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</si>
  <si>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</si>
  <si>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</si>
  <si>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</si>
  <si>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</si>
  <si>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</si>
  <si>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</si>
  <si>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</si>
  <si>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</si>
  <si>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</si>
  <si>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</si>
  <si>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</si>
  <si>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</si>
  <si>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</si>
  <si>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</si>
  <si>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</si>
  <si>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</si>
  <si>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</si>
  <si>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</si>
  <si>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</si>
  <si>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</si>
  <si>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</si>
  <si>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</si>
  <si>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</si>
  <si>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</si>
  <si>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</si>
  <si>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</si>
  <si>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</si>
  <si>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</si>
  <si>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</si>
  <si>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</si>
  <si>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</si>
  <si>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</si>
  <si>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</si>
  <si>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</si>
  <si>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</si>
  <si>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</si>
  <si>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</si>
  <si>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</si>
  <si>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</si>
  <si>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</si>
  <si>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</si>
  <si>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</si>
  <si>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</si>
  <si>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</si>
  <si>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</si>
  <si>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</si>
  <si>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</si>
  <si>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</si>
  <si>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</si>
  <si>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</si>
  <si>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</si>
  <si>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</si>
  <si>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</si>
  <si>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</si>
  <si>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</si>
  <si>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</si>
  <si>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</si>
  <si>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</si>
  <si>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</si>
  <si>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</si>
  <si>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</si>
  <si>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</si>
  <si>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</si>
  <si>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</si>
  <si>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</si>
  <si>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</si>
  <si>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</si>
  <si>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</si>
  <si>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</si>
  <si>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</si>
  <si>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</si>
  <si>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</si>
  <si>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</si>
  <si>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</si>
  <si>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</si>
  <si>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</si>
  <si>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</si>
  <si>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</si>
  <si>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</si>
  <si>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</si>
  <si>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</si>
  <si>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</si>
  <si>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</si>
  <si>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</si>
  <si>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</si>
  <si>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</si>
  <si>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</si>
  <si>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</si>
  <si>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</si>
  <si>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</si>
  <si>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</si>
  <si>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</si>
  <si>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</si>
  <si>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</si>
  <si>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</si>
  <si>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</si>
  <si>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</si>
  <si>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</si>
  <si>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</si>
  <si>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</si>
  <si>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</si>
  <si>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</si>
  <si>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</si>
  <si>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</si>
  <si>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</si>
  <si>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</si>
  <si>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</si>
  <si>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</si>
  <si>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</si>
  <si>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</si>
  <si>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</si>
  <si>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</si>
  <si>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</si>
  <si>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</si>
  <si>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</si>
  <si>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</si>
  <si>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</si>
  <si>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</si>
  <si>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</si>
  <si>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</si>
  <si>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</si>
  <si>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</si>
  <si>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</si>
  <si>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</si>
  <si>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</si>
  <si>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</si>
  <si>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</si>
  <si>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</si>
  <si>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</si>
  <si>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</si>
  <si>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</si>
  <si>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</si>
  <si>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</si>
  <si>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</si>
  <si>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</si>
  <si>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</si>
  <si>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</si>
  <si>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</si>
  <si>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</si>
  <si>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</si>
  <si>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</si>
  <si>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</si>
  <si>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</si>
  <si>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</si>
  <si>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</si>
  <si>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</si>
  <si>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</si>
  <si>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</si>
  <si>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</si>
  <si>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</si>
  <si>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</si>
  <si>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</si>
  <si>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</si>
  <si>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</si>
  <si>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</si>
  <si>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</si>
  <si>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</si>
  <si>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</si>
  <si>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</si>
  <si>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</si>
  <si>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</si>
  <si>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</si>
  <si>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</si>
  <si>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</si>
  <si>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</si>
  <si>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</si>
  <si>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</si>
  <si>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</si>
  <si>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</si>
  <si>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</si>
  <si>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</si>
  <si>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</si>
  <si>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</si>
  <si>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</si>
  <si>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</si>
  <si>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</si>
  <si>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</si>
  <si>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</si>
  <si>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</si>
  <si>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</si>
  <si>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</si>
  <si>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</si>
  <si>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</si>
  <si>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</si>
  <si>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</si>
  <si>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</si>
  <si>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</si>
  <si>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</si>
  <si>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</si>
  <si>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</si>
  <si>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</si>
  <si>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</si>
  <si>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</si>
  <si>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</si>
  <si>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</si>
  <si>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</si>
  <si>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</si>
  <si>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</si>
  <si>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</si>
  <si>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</si>
  <si>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</si>
  <si>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</si>
  <si>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</si>
  <si>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</si>
  <si>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</si>
  <si>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</si>
  <si>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</si>
  <si>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</si>
  <si>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</si>
  <si>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</si>
  <si>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</si>
  <si>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</si>
  <si>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</si>
  <si>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</si>
  <si>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</si>
  <si>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</si>
  <si>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</si>
  <si>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</si>
  <si>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</si>
  <si>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</si>
  <si>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</si>
  <si>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</si>
  <si>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</si>
  <si>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</si>
  <si>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</si>
  <si>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</si>
  <si>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</si>
  <si>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</si>
  <si>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</si>
  <si>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</si>
  <si>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</si>
  <si>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</si>
  <si>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</si>
  <si>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</si>
  <si>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</si>
  <si>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</si>
  <si>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</si>
  <si>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</si>
  <si>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</si>
  <si>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</si>
  <si>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</si>
  <si>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</si>
  <si>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</si>
  <si>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</si>
  <si>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</si>
  <si>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</si>
  <si>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</si>
  <si>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</si>
  <si>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</si>
  <si>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</si>
  <si>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</si>
  <si>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</si>
  <si>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</si>
  <si>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</si>
  <si>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</si>
  <si>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</si>
  <si>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</si>
  <si>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</si>
  <si>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</si>
  <si>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</si>
  <si>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</si>
  <si>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</si>
  <si>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</si>
  <si>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</si>
  <si>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</si>
  <si>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</si>
  <si>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</si>
  <si>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</si>
  <si>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</si>
  <si>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</si>
  <si>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</si>
  <si>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</si>
  <si>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</si>
  <si>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</si>
  <si>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</si>
  <si>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</si>
  <si>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</si>
  <si>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</si>
  <si>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</si>
  <si>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</si>
  <si>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</si>
  <si>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</si>
  <si>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</si>
  <si>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</si>
  <si>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</si>
  <si>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</si>
  <si>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</si>
  <si>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</si>
  <si>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</si>
  <si>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</si>
  <si>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</si>
  <si>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</si>
  <si>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</si>
  <si>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</si>
  <si>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</si>
  <si>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</si>
  <si>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</si>
  <si>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</si>
  <si>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</si>
  <si>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</si>
  <si>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</si>
  <si>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</si>
  <si>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</si>
  <si>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</si>
  <si>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</si>
  <si>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</si>
  <si>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</si>
  <si>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</si>
  <si>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</si>
  <si>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</si>
  <si>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</si>
  <si>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</si>
  <si>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</si>
  <si>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</si>
  <si>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</si>
  <si>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</si>
  <si>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</si>
  <si>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</si>
  <si>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</si>
  <si>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</si>
  <si>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</si>
  <si>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</si>
  <si>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</si>
  <si>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</si>
  <si>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</si>
  <si>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</si>
  <si>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</si>
  <si>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</si>
  <si>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</si>
  <si>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</si>
  <si>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</si>
  <si>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</si>
  <si>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</si>
  <si>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</si>
  <si>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</si>
  <si>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</si>
  <si>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</si>
  <si>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</si>
  <si>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</si>
  <si>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</si>
  <si>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</si>
  <si>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</si>
  <si>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</si>
  <si>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</si>
  <si>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</si>
  <si>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</si>
  <si>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</si>
  <si>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</si>
  <si>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</si>
  <si>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</si>
  <si>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</si>
  <si>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</si>
  <si>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</si>
  <si>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</si>
  <si>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</si>
  <si>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</si>
  <si>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</si>
  <si>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</si>
  <si>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</si>
  <si>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</si>
  <si>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</si>
  <si>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</si>
  <si>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</si>
  <si>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</si>
  <si>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</si>
  <si>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</si>
  <si>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</si>
  <si>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</si>
  <si>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</si>
  <si>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</si>
  <si>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</si>
  <si>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</si>
  <si>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</si>
  <si>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</si>
  <si>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</si>
  <si>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</si>
  <si>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</si>
  <si>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</si>
  <si>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</si>
  <si>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</si>
  <si>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</si>
  <si>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</si>
  <si>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</si>
  <si>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</si>
  <si>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</si>
  <si>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</si>
  <si>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</si>
  <si>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</si>
  <si>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</si>
  <si>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</si>
  <si>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</si>
  <si>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</si>
  <si>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</si>
  <si>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</si>
  <si>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</si>
  <si>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</si>
  <si>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</si>
  <si>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</si>
  <si>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</si>
  <si>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</si>
  <si>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</si>
  <si>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</si>
  <si>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</si>
  <si>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</si>
  <si>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</si>
  <si>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</si>
  <si>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</si>
  <si>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</si>
  <si>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</si>
  <si>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</si>
  <si>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</si>
  <si>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</si>
  <si>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</si>
  <si>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</si>
  <si>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</si>
  <si>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</si>
  <si>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</si>
  <si>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</si>
  <si>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</si>
  <si>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</si>
  <si>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</si>
  <si>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</si>
  <si>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</si>
  <si>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</si>
  <si>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</si>
  <si>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</si>
  <si>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</si>
  <si>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</si>
  <si>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</si>
  <si>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</si>
  <si>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</si>
  <si>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</si>
  <si>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</si>
  <si>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</si>
  <si>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</si>
  <si>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</si>
  <si>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</si>
  <si>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</si>
  <si>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</si>
  <si>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</si>
  <si>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</si>
  <si>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</si>
  <si>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</si>
  <si>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</si>
  <si>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</si>
  <si>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</si>
  <si>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</si>
  <si>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</si>
  <si>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</si>
  <si>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</si>
  <si>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</si>
  <si>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</si>
  <si>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</si>
  <si>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</si>
  <si>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</si>
  <si>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</si>
  <si>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</si>
  <si>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</si>
  <si>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</si>
  <si>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</si>
  <si>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</si>
  <si>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</si>
  <si>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</si>
  <si>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</si>
  <si>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</si>
  <si>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</si>
  <si>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</si>
  <si>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</si>
  <si>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</si>
  <si>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</si>
  <si>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</si>
  <si>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</si>
  <si>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</si>
  <si>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</si>
  <si>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</si>
  <si>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</si>
  <si>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</si>
  <si>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</si>
  <si>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</si>
  <si>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</si>
  <si>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</si>
  <si>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</si>
  <si>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</si>
  <si>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</si>
  <si>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</si>
  <si>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</si>
  <si>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</si>
  <si>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</si>
  <si>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</si>
  <si>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</si>
  <si>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</si>
  <si>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</si>
  <si>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</si>
  <si>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</si>
  <si>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</si>
  <si>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</si>
  <si>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</si>
  <si>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</si>
  <si>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</si>
  <si>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</si>
  <si>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</si>
  <si>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</si>
  <si>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</si>
  <si>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</si>
  <si>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</si>
  <si>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</si>
  <si>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</si>
  <si>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</si>
  <si>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</si>
  <si>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</si>
  <si>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</si>
  <si>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</si>
  <si>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</si>
  <si>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</si>
  <si>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</si>
  <si>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</si>
  <si>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</si>
  <si>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</si>
  <si>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</si>
  <si>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</si>
  <si>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</si>
  <si>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</si>
  <si>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</si>
  <si>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</si>
  <si>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</si>
  <si>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</si>
  <si>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</si>
  <si>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</si>
  <si>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</si>
  <si>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</si>
  <si>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</si>
  <si>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</si>
  <si>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</si>
  <si>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</si>
  <si>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</si>
  <si>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</si>
  <si>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</si>
  <si>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</si>
  <si>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</si>
  <si>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</si>
  <si>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</si>
  <si>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</si>
  <si>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</si>
  <si>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</si>
  <si>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</si>
  <si>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</si>
  <si>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</si>
  <si>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</si>
  <si>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</si>
  <si>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</si>
  <si>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</si>
  <si>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</si>
  <si>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</si>
  <si>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</si>
  <si>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</si>
  <si>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</si>
  <si>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</si>
  <si>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</si>
  <si>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</si>
  <si>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</si>
  <si>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</si>
  <si>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</si>
  <si>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</si>
  <si>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</si>
  <si>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</si>
  <si>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</si>
  <si>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</si>
  <si>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</si>
  <si>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</si>
  <si>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</si>
  <si>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</si>
  <si>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</si>
  <si>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</si>
  <si>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</si>
  <si>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</si>
  <si>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</si>
  <si>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</si>
  <si>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</si>
  <si>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</si>
  <si>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</si>
  <si>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</si>
  <si>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</si>
  <si>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</si>
  <si>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</si>
  <si>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</si>
  <si>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</si>
  <si>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</si>
  <si>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</si>
  <si>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</si>
  <si>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</si>
  <si>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</si>
  <si>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</si>
  <si>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</si>
  <si>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</si>
  <si>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</si>
  <si>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</si>
  <si>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</si>
  <si>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</si>
  <si>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</si>
  <si>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</si>
  <si>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</si>
  <si>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</si>
  <si>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</si>
  <si>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</si>
  <si>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</si>
  <si>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</si>
  <si>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</si>
  <si>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</si>
  <si>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</si>
  <si>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</si>
  <si>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</si>
  <si>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</si>
  <si>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</si>
  <si>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</si>
  <si>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</si>
  <si>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</si>
  <si>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</si>
  <si>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</si>
  <si>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</si>
  <si>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</si>
  <si>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</si>
  <si>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</si>
  <si>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</si>
  <si>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</si>
  <si>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</si>
  <si>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</si>
  <si>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</si>
  <si>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</si>
  <si>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</si>
  <si>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</si>
  <si>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</si>
  <si>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</si>
  <si>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</si>
  <si>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</si>
  <si>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</si>
  <si>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</si>
  <si>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</si>
  <si>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</si>
  <si>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</si>
  <si>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</si>
  <si>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</si>
  <si>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</si>
  <si>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</si>
  <si>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</si>
  <si>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</si>
  <si>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</si>
  <si>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</si>
  <si>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</si>
  <si>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</si>
  <si>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</si>
  <si>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</si>
  <si>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</si>
  <si>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</si>
  <si>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</si>
  <si>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</si>
  <si>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</si>
  <si>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</si>
  <si>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</si>
  <si>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</si>
  <si>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</si>
  <si>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</si>
  <si>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</si>
  <si>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</si>
  <si>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</si>
  <si>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</si>
  <si>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</si>
  <si>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</si>
  <si>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</si>
  <si>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</si>
  <si>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</si>
  <si>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</si>
  <si>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</si>
  <si>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</si>
  <si>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</si>
  <si>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</si>
  <si>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</si>
  <si>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</si>
  <si>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</si>
  <si>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</si>
  <si>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</si>
  <si>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</si>
  <si>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</si>
  <si>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</si>
  <si>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</si>
  <si>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</si>
  <si>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</si>
  <si>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</si>
  <si>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</si>
  <si>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</si>
  <si>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</si>
  <si>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</si>
  <si>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</si>
  <si>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</si>
  <si>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</si>
  <si>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</si>
  <si>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</si>
  <si>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</si>
  <si>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</si>
  <si>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</si>
  <si>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</si>
  <si>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</si>
  <si>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</si>
  <si>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</si>
  <si>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</si>
  <si>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</si>
  <si>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</si>
  <si>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</si>
  <si>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</si>
  <si>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</si>
  <si>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</si>
  <si>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</si>
  <si>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</si>
  <si>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</si>
  <si>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</si>
  <si>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</si>
  <si>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</si>
  <si>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</si>
  <si>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</si>
  <si>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</si>
  <si>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</si>
  <si>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</si>
  <si>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</si>
  <si>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</si>
  <si>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</si>
  <si>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</si>
  <si>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</si>
  <si>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</si>
  <si>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</si>
  <si>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</si>
  <si>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</si>
  <si>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</si>
  <si>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</si>
  <si>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</si>
  <si>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</si>
  <si>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</si>
  <si>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</si>
  <si>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</si>
  <si>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</si>
  <si>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</si>
  <si>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</si>
  <si>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</si>
  <si>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</si>
  <si>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</si>
  <si>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</si>
  <si>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</si>
  <si>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</si>
  <si>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</si>
  <si>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</si>
  <si>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</si>
  <si>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</si>
  <si>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</si>
  <si>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</si>
  <si>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</si>
  <si>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</si>
  <si>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</si>
  <si>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</si>
  <si>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</si>
  <si>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</si>
  <si>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</si>
  <si>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</si>
  <si>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</si>
  <si>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</si>
  <si>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</si>
  <si>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</si>
  <si>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</si>
  <si>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</si>
  <si>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</si>
  <si>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</si>
  <si>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</si>
  <si>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</si>
  <si>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</si>
  <si>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</si>
  <si>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</si>
  <si>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</si>
  <si>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</si>
  <si>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</si>
  <si>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</si>
  <si>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</si>
  <si>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</si>
  <si>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</si>
  <si>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</si>
  <si>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</si>
  <si>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</si>
  <si>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</si>
  <si>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</si>
  <si>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</si>
  <si>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</si>
  <si>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</si>
  <si>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</si>
  <si>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</si>
  <si>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</si>
  <si>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</si>
  <si>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</si>
  <si>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</si>
  <si>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</si>
  <si>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</si>
  <si>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</si>
  <si>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</si>
  <si>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</si>
  <si>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</si>
  <si>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</si>
  <si>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</si>
  <si>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</si>
  <si>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</si>
  <si>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</si>
  <si>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</si>
  <si>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</si>
  <si>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</si>
  <si>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</si>
  <si>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</si>
  <si>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</si>
  <si>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</si>
  <si>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</si>
  <si>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</si>
  <si>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</si>
  <si>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</si>
  <si>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</si>
  <si>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</si>
  <si>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</si>
  <si>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</si>
  <si>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</si>
  <si>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</si>
  <si>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</si>
  <si>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</si>
  <si>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</si>
  <si>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</si>
  <si>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</si>
  <si>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</si>
  <si>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</si>
  <si>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</si>
  <si>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</si>
  <si>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</si>
  <si>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</si>
  <si>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</si>
  <si>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</si>
  <si>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</si>
  <si>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</si>
  <si>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</si>
  <si>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</si>
  <si>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</si>
  <si>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</si>
  <si>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</si>
  <si>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</si>
  <si>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</si>
  <si>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</si>
  <si>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</si>
  <si>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</si>
  <si>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</si>
  <si>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</si>
  <si>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</si>
  <si>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</si>
  <si>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</si>
  <si>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</si>
  <si>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</si>
  <si>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</si>
  <si>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</si>
  <si>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</si>
  <si>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</si>
  <si>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</si>
  <si>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</si>
  <si>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</si>
  <si>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</si>
  <si>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</si>
  <si>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</si>
  <si>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</si>
  <si>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</si>
  <si>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</si>
  <si>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</si>
  <si>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</si>
  <si>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</si>
  <si>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</si>
  <si>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</si>
  <si>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</si>
  <si>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</si>
  <si>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</si>
  <si>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</si>
  <si>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</si>
  <si>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</si>
  <si>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</si>
  <si>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</si>
  <si>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</si>
  <si>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</si>
  <si>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</si>
  <si>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</si>
  <si>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</si>
  <si>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</si>
  <si>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</si>
  <si>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</si>
  <si>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</si>
  <si>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</si>
  <si>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</si>
  <si>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</si>
  <si>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</si>
  <si>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</si>
  <si>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</si>
  <si>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</si>
  <si>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</si>
  <si>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</si>
  <si>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</si>
  <si>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</si>
  <si>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</si>
  <si>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</si>
  <si>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</si>
  <si>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</si>
  <si>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</si>
  <si>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</si>
  <si>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</si>
  <si>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</si>
  <si>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</si>
  <si>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</si>
  <si>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</si>
  <si>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</si>
  <si>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</si>
  <si>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</si>
  <si>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</si>
  <si>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</si>
  <si>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</si>
  <si>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</si>
  <si>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</si>
  <si>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</si>
  <si>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</si>
  <si>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</si>
  <si>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</si>
  <si>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</si>
  <si>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</si>
  <si>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</si>
  <si>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</si>
  <si>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</si>
  <si>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</si>
  <si>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</si>
  <si>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</si>
  <si>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</si>
  <si>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</si>
  <si>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</si>
  <si>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</si>
  <si>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</si>
  <si>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</si>
  <si>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</si>
  <si>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</si>
  <si>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</si>
  <si>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</si>
  <si>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</si>
  <si>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</si>
  <si>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</si>
  <si>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</si>
  <si>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</si>
  <si>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</si>
  <si>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</si>
  <si>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</si>
  <si>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</si>
  <si>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</si>
  <si>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</si>
  <si>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</si>
  <si>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</si>
  <si>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</si>
  <si>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</si>
  <si>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</si>
  <si>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</si>
  <si>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</si>
  <si>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</si>
  <si>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</si>
  <si>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</si>
  <si>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</si>
  <si>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</si>
  <si>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</si>
  <si>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</si>
  <si>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</si>
  <si>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</si>
  <si>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</si>
  <si>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</si>
  <si>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</si>
  <si>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</si>
  <si>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</si>
  <si>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</si>
  <si>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</si>
  <si>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</si>
  <si>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</si>
  <si>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</si>
  <si>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</si>
  <si>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</si>
  <si>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</si>
  <si>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</si>
  <si>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</si>
  <si>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</si>
  <si>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</si>
  <si>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</si>
  <si>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</si>
  <si>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</si>
  <si>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</si>
  <si>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</si>
  <si>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</si>
  <si>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</si>
  <si>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</si>
  <si>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</si>
  <si>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</si>
  <si>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</si>
  <si>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</si>
  <si>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</si>
  <si>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</si>
  <si>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</si>
  <si>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</si>
  <si>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</si>
  <si>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</si>
  <si>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</si>
  <si>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</si>
  <si>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</si>
  <si>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</si>
  <si>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</si>
  <si>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</si>
  <si>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</si>
  <si>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</si>
  <si>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</si>
  <si>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</si>
  <si>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</si>
  <si>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</si>
  <si>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</si>
  <si>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</si>
  <si>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</si>
  <si>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</si>
  <si>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</si>
  <si>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</si>
  <si>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</si>
  <si>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</si>
  <si>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</si>
  <si>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</si>
  <si>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</si>
  <si>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</si>
  <si>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</si>
  <si>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</si>
  <si>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</si>
  <si>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</si>
  <si>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</si>
  <si>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</si>
  <si>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</si>
  <si>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</si>
  <si>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</si>
  <si>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</si>
  <si>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</si>
  <si>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</si>
  <si>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</si>
  <si>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</si>
  <si>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</si>
  <si>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</si>
  <si>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</si>
  <si>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</si>
  <si>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</si>
  <si>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</si>
  <si>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</si>
  <si>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</si>
  <si>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</si>
  <si>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</si>
  <si>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</si>
  <si>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</si>
  <si>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</si>
  <si>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</si>
  <si>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</si>
  <si>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</si>
  <si>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</si>
  <si>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</si>
  <si>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</si>
  <si>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</si>
  <si>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</si>
  <si>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</si>
  <si>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</si>
  <si>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</si>
  <si>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</si>
  <si>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</si>
  <si>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</si>
  <si>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</si>
  <si>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</si>
  <si>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</si>
  <si>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</si>
  <si>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</si>
  <si>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</si>
  <si>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</si>
  <si>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</si>
  <si>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</si>
  <si>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</si>
  <si>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</si>
  <si>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</si>
  <si>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</si>
  <si>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</si>
  <si>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</si>
  <si>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</si>
  <si>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</si>
  <si>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</si>
  <si>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</si>
  <si>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</si>
  <si>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</si>
  <si>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</si>
  <si>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</si>
  <si>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</si>
  <si>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</si>
  <si>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</si>
  <si>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</si>
  <si>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</si>
  <si>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</si>
  <si>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</si>
  <si>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</si>
  <si>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</si>
  <si>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</si>
  <si>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</si>
  <si>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</si>
  <si>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</si>
  <si>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</si>
  <si>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</si>
  <si>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</si>
  <si>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</si>
  <si>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</si>
  <si>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</si>
  <si>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</si>
  <si>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</si>
  <si>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</si>
  <si>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</si>
  <si>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</si>
  <si>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</si>
  <si>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</si>
  <si>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</si>
  <si>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</si>
  <si>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</si>
  <si>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</si>
  <si>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</si>
  <si>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</si>
  <si>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</si>
  <si>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</si>
  <si>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</si>
  <si>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</si>
  <si>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</si>
  <si>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</si>
  <si>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</si>
  <si>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</si>
  <si>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</si>
  <si>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</si>
  <si>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</si>
  <si>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</si>
  <si>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</si>
  <si>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</si>
  <si>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</si>
  <si>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</si>
  <si>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</si>
  <si>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</si>
  <si>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</si>
  <si>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</si>
  <si>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</si>
  <si>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</si>
  <si>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</si>
  <si>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</si>
  <si>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</si>
  <si>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</si>
  <si>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</si>
  <si>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</si>
  <si>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</si>
  <si>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</si>
  <si>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</si>
  <si>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</si>
  <si>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</si>
  <si>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</si>
  <si>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</si>
  <si>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</si>
  <si>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</si>
  <si>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</si>
  <si>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</si>
  <si>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</si>
  <si>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</si>
  <si>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</si>
  <si>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</si>
  <si>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</si>
  <si>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</si>
  <si>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</si>
  <si>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</si>
  <si>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</si>
  <si>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</si>
  <si>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</si>
  <si>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</si>
  <si>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</si>
  <si>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</si>
  <si>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</si>
  <si>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</si>
  <si>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</si>
  <si>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</si>
  <si>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</si>
  <si>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</si>
  <si>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</si>
  <si>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</si>
  <si>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</si>
  <si>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</si>
  <si>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</si>
  <si>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</si>
  <si>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</si>
  <si>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</si>
  <si>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</si>
  <si>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</si>
  <si>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</si>
  <si>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</si>
  <si>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</si>
  <si>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</si>
  <si>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</si>
  <si>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</si>
  <si>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</si>
  <si>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</si>
  <si>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</si>
  <si>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</si>
  <si>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</si>
  <si>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</si>
  <si>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</si>
  <si>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</si>
  <si>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</si>
  <si>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</si>
  <si>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</si>
  <si>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</si>
  <si>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</si>
  <si>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</si>
  <si>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</si>
  <si>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</si>
  <si>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</si>
  <si>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</si>
  <si>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</si>
  <si>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</si>
  <si>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</si>
  <si>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</si>
  <si>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</si>
  <si>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</si>
  <si>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</si>
  <si>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</si>
  <si>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</si>
  <si>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</si>
  <si>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</si>
  <si>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</si>
  <si>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</si>
  <si>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</si>
  <si>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</si>
  <si>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</si>
  <si>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</si>
  <si>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</si>
  <si>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</si>
  <si>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</si>
  <si>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</si>
  <si>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</si>
  <si>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</si>
  <si>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</si>
  <si>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</si>
  <si>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</si>
  <si>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</si>
  <si>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</si>
  <si>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</si>
  <si>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</si>
  <si>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</si>
  <si>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</si>
  <si>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</si>
  <si>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</si>
  <si>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</si>
  <si>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</si>
  <si>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</si>
  <si>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</si>
  <si>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</si>
  <si>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</si>
  <si>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</si>
  <si>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</si>
  <si>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</si>
  <si>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</si>
  <si>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</si>
  <si>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</si>
  <si>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</si>
  <si>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</si>
  <si>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</si>
  <si>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</si>
  <si>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</si>
  <si>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</si>
  <si>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</si>
  <si>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</si>
  <si>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</si>
  <si>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</si>
  <si>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</si>
  <si>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</si>
  <si>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</si>
  <si>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</si>
  <si>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</si>
  <si>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</si>
  <si>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</si>
  <si>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</si>
  <si>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</si>
  <si>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</si>
  <si>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</si>
  <si>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</si>
  <si>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</si>
  <si>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</si>
  <si>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</si>
  <si>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</si>
  <si>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</si>
  <si>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</si>
  <si>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</si>
  <si>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</si>
  <si>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</si>
  <si>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</si>
  <si>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</si>
  <si>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</si>
  <si>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</si>
  <si>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</si>
  <si>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</si>
  <si>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</si>
  <si>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</si>
  <si>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</si>
  <si>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</si>
  <si>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</si>
  <si>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</si>
  <si>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</si>
  <si>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</si>
  <si>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</si>
  <si>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</si>
  <si>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</si>
  <si>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</si>
  <si>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</si>
  <si>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</si>
  <si>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</si>
  <si>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</si>
  <si>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</si>
  <si>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</si>
  <si>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</si>
  <si>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</si>
  <si>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</si>
  <si>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</si>
  <si>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</si>
  <si>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</si>
  <si>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</si>
  <si>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</si>
  <si>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</si>
  <si>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</si>
  <si>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</si>
  <si>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</si>
  <si>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</si>
  <si>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</si>
  <si>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</si>
  <si>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</si>
  <si>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</si>
  <si>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</si>
  <si>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</si>
  <si>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</si>
  <si>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</si>
  <si>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</si>
  <si>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</si>
  <si>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</si>
  <si>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</si>
  <si>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</si>
  <si>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</si>
  <si>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</si>
  <si>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</si>
  <si>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</si>
  <si>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</si>
  <si>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</si>
  <si>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</si>
  <si>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</si>
  <si>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</si>
  <si>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</si>
  <si>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</si>
  <si>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</si>
  <si>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</si>
  <si>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</si>
  <si>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</si>
  <si>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</si>
  <si>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</si>
  <si>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</si>
  <si>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</si>
  <si>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</si>
  <si>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</si>
  <si>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</si>
  <si>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</si>
  <si>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</si>
  <si>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</si>
  <si>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</si>
  <si>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</si>
  <si>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</si>
  <si>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</si>
  <si>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</si>
  <si>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</si>
  <si>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</si>
  <si>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</si>
  <si>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</si>
  <si>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</si>
  <si>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</si>
  <si>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</si>
  <si>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</si>
  <si>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</si>
  <si>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</si>
  <si>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</si>
  <si>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</si>
  <si>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</si>
  <si>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</si>
  <si>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</si>
  <si>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</si>
  <si>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</si>
  <si>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</si>
  <si>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</si>
  <si>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</si>
  <si>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</si>
  <si>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</si>
  <si>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</si>
  <si>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</si>
  <si>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</si>
  <si>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</si>
  <si>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</si>
  <si>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</si>
  <si>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</si>
  <si>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</si>
  <si>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</si>
  <si>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</si>
  <si>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</si>
  <si>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</si>
  <si>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</si>
  <si>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</si>
  <si>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</si>
  <si>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</si>
  <si>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</si>
  <si>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</si>
  <si>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</si>
  <si>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</si>
  <si>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</si>
  <si>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</si>
  <si>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</si>
  <si>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</si>
  <si>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</si>
  <si>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</si>
  <si>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</si>
  <si>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</si>
  <si>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</si>
  <si>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</si>
  <si>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</si>
  <si>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</si>
  <si>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</si>
  <si>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</si>
  <si>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</si>
  <si>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</si>
  <si>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</si>
  <si>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</si>
  <si>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</si>
  <si>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</si>
  <si>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</si>
  <si>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</si>
  <si>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</si>
  <si>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</si>
  <si>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</si>
  <si>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</si>
  <si>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</si>
  <si>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</si>
  <si>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</si>
  <si>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</si>
  <si>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</si>
  <si>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</si>
  <si>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</si>
  <si>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</si>
  <si>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</si>
  <si>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</si>
  <si>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</si>
  <si>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</si>
  <si>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</si>
  <si>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</si>
  <si>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</si>
  <si>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</si>
  <si>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</si>
  <si>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</si>
  <si>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</si>
  <si>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</si>
  <si>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</si>
  <si>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</si>
  <si>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</si>
  <si>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</si>
  <si>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</si>
  <si>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</si>
  <si>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</si>
  <si>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</si>
  <si>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</si>
  <si>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</si>
  <si>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</si>
  <si>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</si>
  <si>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</si>
  <si>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</si>
  <si>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</si>
  <si>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</si>
  <si>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</si>
  <si>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</si>
  <si>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</si>
  <si>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</si>
  <si>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</si>
  <si>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</si>
  <si>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</si>
  <si>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</si>
  <si>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</si>
  <si>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</si>
  <si>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</si>
  <si>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</si>
  <si>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</si>
  <si>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</si>
  <si>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</si>
  <si>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</si>
  <si>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</si>
  <si>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</si>
  <si>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</si>
  <si>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</si>
  <si>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</si>
  <si>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</si>
  <si>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</si>
  <si>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</si>
  <si>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</si>
  <si>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</si>
  <si>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</si>
  <si>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</si>
  <si>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</si>
  <si>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</si>
  <si>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</si>
  <si>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</si>
  <si>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</si>
  <si>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</si>
  <si>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</si>
  <si>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</si>
  <si>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</si>
  <si>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</si>
  <si>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</si>
  <si>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</si>
  <si>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</si>
  <si>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</si>
  <si>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</si>
  <si>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</si>
  <si>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</si>
  <si>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</si>
  <si>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</si>
  <si>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</si>
  <si>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</si>
  <si>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</si>
  <si>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</si>
  <si>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</si>
  <si>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</si>
  <si>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</si>
  <si>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</si>
  <si>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</si>
  <si>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</si>
  <si>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</si>
  <si>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</si>
  <si>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</si>
  <si>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</si>
  <si>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</si>
  <si>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</si>
  <si>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</si>
  <si>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</si>
  <si>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</si>
  <si>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</si>
  <si>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</si>
  <si>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</si>
  <si>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</si>
  <si>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</si>
  <si>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</si>
  <si>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</si>
  <si>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</si>
  <si>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</si>
  <si>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</si>
  <si>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</si>
  <si>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</si>
  <si>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</si>
  <si>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</si>
  <si>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</si>
  <si>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</si>
  <si>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</si>
  <si>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</si>
  <si>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</si>
  <si>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</si>
  <si>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</si>
  <si>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</si>
  <si>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</si>
  <si>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</si>
  <si>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</si>
  <si>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</si>
  <si>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</si>
  <si>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</si>
  <si>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</si>
  <si>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</si>
  <si>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</si>
  <si>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</si>
  <si>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</si>
  <si>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</si>
  <si>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</si>
  <si>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</si>
  <si>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</si>
  <si>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</si>
  <si>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</si>
  <si>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</si>
  <si>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</si>
  <si>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</si>
  <si>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</si>
  <si>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</si>
  <si>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</si>
  <si>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</si>
  <si>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</si>
  <si>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</si>
  <si>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</si>
  <si>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</si>
  <si>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</si>
  <si>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</si>
  <si>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</si>
  <si>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</si>
  <si>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</si>
  <si>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</si>
  <si>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</si>
  <si>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</si>
  <si>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</si>
  <si>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</si>
  <si>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</si>
  <si>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</si>
  <si>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</si>
  <si>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</si>
  <si>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</si>
  <si>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</si>
  <si>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</si>
  <si>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</si>
  <si>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</si>
  <si>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</si>
  <si>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</si>
  <si>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</si>
  <si>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</si>
  <si>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</si>
  <si>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</si>
  <si>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</si>
  <si>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</si>
  <si>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</si>
  <si>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</si>
  <si>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</si>
  <si>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</si>
  <si>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</si>
  <si>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</si>
  <si>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</si>
  <si>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</si>
  <si>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</si>
  <si>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</si>
  <si>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</si>
  <si>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</si>
  <si>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</si>
  <si>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</si>
  <si>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</si>
  <si>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</si>
  <si>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</si>
  <si>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</si>
  <si>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</si>
  <si>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</si>
  <si>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</si>
  <si>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</si>
  <si>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</si>
  <si>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</si>
  <si>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</si>
  <si>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</si>
  <si>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</si>
  <si>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</si>
  <si>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</si>
  <si>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</si>
  <si>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</si>
  <si>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</si>
  <si>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</si>
  <si>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</si>
  <si>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</si>
  <si>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</si>
  <si>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</si>
  <si>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</si>
  <si>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</si>
  <si>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</si>
  <si>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</si>
  <si>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</si>
  <si>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</si>
  <si>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</si>
  <si>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</si>
  <si>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</si>
  <si>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</si>
  <si>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</si>
  <si>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</si>
  <si>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</si>
  <si>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</si>
  <si>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</si>
  <si>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</si>
  <si>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</si>
  <si>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</si>
  <si>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</si>
  <si>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</si>
  <si>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</si>
  <si>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</si>
  <si>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</si>
  <si>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</si>
  <si>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</si>
  <si>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</si>
  <si>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</si>
  <si>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</si>
  <si>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</si>
  <si>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</si>
  <si>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</si>
  <si>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</si>
  <si>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</si>
  <si>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</si>
  <si>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</si>
  <si>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</si>
  <si>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</si>
  <si>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</si>
  <si>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</si>
  <si>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</si>
  <si>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</si>
  <si>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</si>
  <si>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</si>
  <si>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</si>
  <si>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</si>
  <si>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</si>
  <si>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</si>
  <si>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</si>
  <si>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</si>
  <si>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</si>
  <si>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</si>
  <si>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</si>
  <si>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</si>
  <si>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</si>
  <si>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</si>
  <si>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</si>
  <si>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</si>
  <si>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</si>
  <si>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</si>
  <si>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</si>
  <si>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</si>
  <si>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</si>
  <si>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</si>
  <si>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</si>
  <si>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</si>
  <si>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</si>
  <si>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</si>
  <si>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</si>
  <si>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</si>
  <si>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</si>
  <si>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</si>
  <si>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</si>
  <si>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</si>
  <si>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</si>
  <si>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</si>
  <si>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</si>
  <si>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</si>
  <si>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</si>
  <si>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</si>
  <si>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</si>
  <si>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</si>
  <si>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</si>
  <si>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</si>
  <si>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</si>
  <si>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</si>
  <si>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</si>
  <si>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</si>
  <si>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</si>
  <si>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</si>
  <si>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</si>
  <si>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</si>
  <si>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</si>
  <si>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</si>
  <si>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</si>
  <si>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</si>
  <si>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</si>
  <si>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</si>
  <si>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</si>
  <si>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</si>
  <si>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</si>
  <si>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</si>
  <si>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</si>
  <si>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</si>
  <si>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</si>
  <si>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</si>
  <si>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</si>
  <si>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</si>
  <si>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</si>
  <si>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</si>
  <si>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</si>
  <si>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</si>
  <si>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</si>
  <si>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</si>
  <si>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</si>
  <si>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</si>
  <si>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</si>
  <si>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</si>
  <si>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</si>
  <si>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</si>
  <si>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</si>
  <si>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</si>
  <si>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</si>
  <si>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</si>
  <si>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</si>
  <si>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</si>
  <si>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</si>
  <si>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</si>
  <si>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</si>
  <si>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</si>
  <si>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</si>
  <si>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</si>
  <si>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</si>
  <si>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</si>
  <si>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</si>
  <si>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</si>
  <si>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</si>
  <si>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</si>
  <si>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</si>
  <si>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</si>
  <si>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</si>
  <si>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</si>
  <si>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</si>
  <si>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</si>
  <si>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</si>
  <si>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</si>
  <si>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</si>
  <si>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</si>
  <si>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</si>
  <si>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</si>
  <si>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</si>
  <si>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</si>
  <si>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</si>
  <si>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</si>
  <si>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</si>
  <si>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</si>
  <si>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</si>
  <si>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</si>
  <si>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</si>
  <si>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</si>
  <si>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</si>
  <si>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</si>
  <si>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</si>
  <si>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</si>
  <si>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</si>
  <si>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</si>
  <si>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</si>
  <si>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</si>
  <si>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</si>
  <si>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</si>
  <si>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</si>
  <si>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</si>
  <si>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</si>
  <si>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</si>
  <si>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</si>
  <si>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</si>
  <si>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</si>
  <si>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</si>
  <si>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</si>
  <si>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</si>
  <si>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</si>
  <si>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</si>
  <si>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</si>
  <si>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</si>
  <si>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</si>
  <si>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</si>
  <si>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</si>
  <si>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</si>
  <si>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</si>
  <si>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</si>
  <si>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</si>
  <si>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</si>
  <si>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</si>
  <si>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</si>
  <si>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</si>
  <si>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</si>
  <si>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</si>
  <si>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</si>
  <si>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</si>
  <si>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</si>
  <si>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</si>
  <si>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</si>
  <si>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</si>
  <si>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</si>
  <si>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</si>
  <si>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</si>
  <si>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</si>
  <si>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</si>
  <si>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</si>
  <si>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</si>
  <si>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</si>
  <si>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</si>
  <si>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</si>
  <si>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</si>
  <si>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</si>
  <si>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</si>
  <si>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</si>
  <si>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</si>
  <si>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</si>
  <si>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</si>
  <si>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</si>
  <si>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</si>
  <si>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</si>
  <si>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</si>
  <si>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</si>
  <si>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</si>
  <si>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</si>
  <si>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</si>
  <si>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</si>
  <si>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</si>
  <si>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</si>
  <si>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</si>
  <si>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</si>
  <si>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</si>
  <si>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</si>
  <si>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</si>
  <si>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</si>
  <si>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</si>
  <si>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</si>
  <si>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</si>
  <si>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</si>
  <si>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</si>
  <si>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</si>
  <si>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</si>
  <si>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</si>
  <si>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</si>
  <si>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</si>
  <si>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</si>
  <si>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</si>
  <si>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</si>
  <si>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</si>
  <si>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</si>
  <si>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</si>
  <si>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</si>
  <si>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</si>
  <si>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</si>
  <si>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</si>
  <si>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</si>
  <si>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</si>
  <si>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</si>
  <si>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</si>
  <si>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</si>
  <si>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</si>
  <si>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</si>
  <si>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</si>
  <si>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</si>
  <si>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</si>
  <si>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</si>
  <si>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</si>
  <si>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</si>
  <si>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</si>
  <si>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</si>
  <si>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</si>
  <si>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</si>
  <si>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</si>
  <si>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</si>
  <si>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</si>
  <si>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</si>
  <si>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</si>
  <si>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</si>
  <si>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</si>
  <si>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</si>
  <si>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</si>
  <si>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</si>
  <si>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</si>
  <si>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</si>
  <si>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</si>
  <si>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</si>
  <si>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</si>
  <si>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</si>
  <si>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</si>
  <si>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</si>
  <si>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</si>
  <si>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</si>
  <si>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</si>
  <si>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</si>
  <si>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</si>
  <si>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</si>
  <si>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</si>
  <si>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</si>
  <si>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</si>
  <si>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</si>
  <si>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</si>
  <si>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</si>
  <si>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</si>
  <si>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</si>
  <si>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</si>
  <si>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</si>
  <si>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</si>
  <si>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</si>
  <si>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</si>
  <si>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</si>
  <si>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</si>
  <si>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</si>
  <si>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</si>
  <si>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</si>
  <si>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</si>
  <si>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</si>
  <si>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</si>
  <si>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</si>
  <si>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</si>
  <si>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</si>
  <si>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</si>
  <si>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</si>
  <si>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</si>
  <si>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</si>
  <si>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</si>
  <si>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</si>
  <si>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</si>
  <si>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</si>
  <si>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</si>
  <si>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</si>
  <si>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</si>
  <si>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</si>
  <si>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</si>
  <si>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</si>
  <si>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</si>
  <si>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</si>
  <si>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</si>
  <si>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</si>
  <si>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</si>
  <si>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</si>
  <si>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</si>
  <si>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</si>
  <si>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</si>
  <si>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</si>
  <si>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</si>
  <si>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</si>
  <si>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</si>
  <si>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</si>
  <si>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</si>
  <si>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</si>
  <si>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</si>
  <si>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</si>
  <si>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</si>
  <si>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</si>
  <si>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</si>
  <si>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</si>
  <si>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</si>
  <si>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</si>
  <si>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</si>
  <si>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</si>
  <si>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</si>
  <si>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</si>
  <si>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</si>
  <si>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</si>
  <si>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</si>
  <si>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</si>
  <si>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</si>
  <si>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</si>
  <si>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</si>
  <si>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</si>
  <si>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</si>
  <si>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</si>
  <si>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</si>
  <si>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</si>
  <si>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</si>
  <si>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</si>
  <si>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</si>
  <si>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</si>
  <si>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</si>
  <si>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</si>
  <si>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</si>
  <si>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</si>
  <si>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</si>
  <si>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</si>
  <si>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</si>
  <si>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</si>
  <si>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</si>
  <si>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</si>
  <si>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</si>
  <si>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</si>
  <si>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</si>
  <si>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</si>
  <si>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</si>
  <si>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</si>
  <si>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</si>
  <si>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</si>
  <si>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</si>
  <si>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</si>
  <si>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</si>
  <si>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</si>
  <si>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</si>
  <si>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</si>
  <si>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</si>
  <si>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</si>
  <si>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</si>
  <si>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</si>
  <si>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</si>
  <si>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</si>
  <si>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</si>
  <si>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</si>
  <si>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</si>
  <si>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</si>
  <si>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</si>
  <si>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</si>
  <si>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</si>
  <si>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</si>
  <si>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</si>
  <si>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</si>
  <si>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</si>
  <si>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</si>
  <si>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</si>
  <si>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</si>
  <si>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</si>
  <si>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</si>
  <si>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</si>
  <si>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</si>
  <si>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</si>
  <si>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</si>
  <si>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</si>
  <si>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</si>
  <si>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</si>
  <si>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</si>
  <si>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</si>
  <si>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</si>
  <si>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</si>
  <si>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</si>
  <si>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</si>
  <si>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</si>
  <si>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</si>
  <si>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</si>
  <si>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</si>
  <si>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</si>
  <si>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</si>
  <si>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</si>
  <si>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</si>
  <si>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</si>
  <si>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</si>
  <si>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</si>
  <si>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</si>
  <si>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</si>
  <si>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</si>
  <si>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</si>
  <si>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</si>
  <si>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</si>
  <si>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</si>
  <si>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</si>
  <si>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</si>
  <si>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</si>
  <si>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</si>
  <si>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</si>
  <si>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</si>
  <si>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</si>
  <si>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</si>
  <si>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</si>
  <si>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</si>
  <si>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</si>
  <si>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</si>
  <si>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</si>
  <si>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</si>
  <si>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</si>
  <si>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</si>
  <si>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</si>
  <si>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</si>
  <si>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</si>
  <si>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</si>
  <si>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</si>
  <si>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</si>
  <si>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</si>
  <si>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</si>
  <si>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</si>
  <si>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</si>
  <si>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</si>
  <si>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</si>
  <si>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</si>
  <si>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</si>
  <si>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</si>
  <si>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</si>
  <si>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</si>
  <si>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</si>
  <si>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</si>
  <si>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</si>
  <si>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</si>
  <si>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</si>
  <si>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</si>
  <si>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</si>
  <si>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</si>
  <si>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</si>
  <si>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</si>
  <si>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</si>
  <si>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</si>
  <si>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</si>
  <si>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</si>
  <si>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</si>
  <si>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</si>
  <si>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</si>
  <si>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</si>
  <si>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</si>
  <si>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</si>
  <si>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</si>
  <si>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</si>
  <si>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</si>
  <si>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</si>
  <si>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</si>
  <si>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</si>
  <si>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</si>
  <si>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</si>
  <si>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</si>
  <si>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</si>
  <si>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</si>
  <si>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</si>
  <si>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</si>
  <si>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</si>
  <si>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</si>
  <si>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</si>
  <si>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</si>
  <si>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</si>
  <si>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</si>
  <si>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</si>
  <si>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</si>
  <si>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</si>
  <si>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</si>
  <si>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</si>
  <si>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</si>
  <si>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</si>
  <si>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</si>
  <si>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</si>
  <si>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</si>
  <si>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</si>
  <si>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</si>
  <si>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</si>
  <si>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</si>
  <si>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</si>
  <si>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</si>
  <si>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</si>
  <si>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</si>
  <si>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</si>
  <si>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</si>
  <si>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</si>
  <si>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</si>
  <si>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</si>
  <si>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</si>
  <si>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</si>
  <si>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</si>
  <si>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</si>
  <si>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</si>
  <si>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</si>
  <si>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</si>
  <si>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</si>
  <si>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</si>
  <si>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</si>
  <si>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</si>
  <si>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</si>
  <si>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</si>
  <si>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</si>
  <si>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</si>
  <si>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</si>
  <si>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</si>
  <si>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</si>
  <si>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</si>
  <si>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</si>
  <si>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</si>
  <si>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</si>
  <si>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</si>
  <si>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</si>
  <si>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</si>
  <si>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</si>
  <si>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</si>
  <si>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</si>
  <si>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</si>
  <si>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</si>
  <si>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</si>
  <si>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</si>
  <si>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</si>
  <si>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</si>
  <si>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</si>
  <si>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</si>
  <si>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</si>
  <si>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</si>
  <si>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</si>
  <si>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</si>
  <si>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</si>
  <si>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</si>
  <si>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</si>
  <si>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</si>
  <si>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</si>
  <si>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</si>
  <si>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</si>
  <si>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</si>
  <si>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</si>
  <si>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</si>
  <si>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</si>
  <si>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</si>
  <si>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</si>
  <si>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</si>
  <si>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</si>
  <si>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</si>
  <si>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</si>
  <si>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</si>
  <si>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</si>
  <si>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</si>
  <si>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</si>
  <si>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</si>
  <si>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</si>
  <si>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</si>
  <si>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</si>
  <si>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</si>
  <si>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</si>
  <si>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</si>
  <si>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</si>
  <si>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</si>
  <si>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</si>
  <si>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</si>
  <si>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</si>
  <si>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</si>
  <si>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</si>
  <si>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</si>
  <si>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</si>
  <si>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</si>
  <si>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</si>
  <si>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</si>
  <si>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</si>
  <si>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</si>
  <si>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</si>
  <si>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</si>
  <si>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</si>
  <si>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</si>
  <si>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</si>
  <si>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</si>
  <si>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</si>
  <si>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</si>
  <si>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</si>
  <si>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</si>
  <si>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</si>
  <si>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</si>
  <si>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</si>
  <si>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</si>
  <si>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</si>
  <si>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</si>
  <si>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</si>
  <si>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</si>
  <si>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</si>
  <si>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</si>
  <si>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</si>
  <si>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</si>
  <si>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</si>
  <si>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</si>
  <si>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</si>
  <si>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</si>
  <si>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</si>
  <si>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</si>
  <si>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</si>
  <si>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</si>
  <si>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</si>
  <si>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</si>
  <si>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</si>
  <si>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</si>
  <si>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</si>
  <si>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</si>
  <si>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</si>
  <si>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</si>
  <si>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</si>
  <si>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</si>
  <si>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</si>
  <si>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</si>
  <si>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</si>
  <si>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</si>
  <si>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</si>
  <si>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</si>
  <si>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</si>
  <si>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</si>
  <si>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</si>
  <si>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</si>
  <si>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</si>
  <si>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</si>
  <si>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</si>
  <si>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</si>
  <si>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</si>
  <si>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</si>
  <si>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</si>
  <si>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</si>
  <si>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</si>
  <si>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</si>
  <si>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</si>
  <si>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</si>
  <si>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</si>
  <si>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</si>
  <si>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</si>
  <si>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</si>
  <si>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</si>
  <si>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</si>
  <si>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</si>
  <si>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</si>
  <si>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</si>
  <si>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</si>
  <si>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</si>
  <si>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</si>
  <si>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</si>
  <si>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</si>
  <si>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</si>
  <si>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</si>
  <si>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</si>
  <si>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</si>
  <si>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</si>
  <si>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</si>
  <si>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</si>
  <si>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</si>
  <si>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</si>
  <si>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</si>
  <si>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</si>
  <si>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</si>
  <si>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</si>
  <si>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</si>
  <si>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</si>
  <si>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</si>
  <si>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</si>
  <si>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</si>
  <si>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</si>
  <si>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</si>
  <si>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</si>
  <si>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</si>
  <si>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</si>
  <si>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</si>
  <si>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</si>
  <si>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</si>
  <si>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</si>
  <si>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</si>
  <si>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</si>
  <si>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</si>
  <si>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</si>
  <si>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</si>
  <si>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</si>
  <si>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</si>
  <si>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</si>
  <si>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</si>
  <si>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</si>
  <si>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</si>
  <si>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</si>
  <si>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</si>
  <si>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</si>
  <si>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</si>
  <si>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</si>
  <si>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</si>
  <si>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</si>
  <si>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</si>
  <si>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</si>
  <si>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</si>
  <si>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</si>
  <si>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</si>
  <si>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</si>
  <si>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</si>
  <si>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</si>
  <si>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</si>
  <si>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</si>
  <si>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</si>
  <si>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</si>
  <si>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</si>
  <si>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</si>
  <si>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</si>
  <si>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</si>
  <si>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</si>
  <si>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</si>
  <si>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</si>
  <si>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</si>
  <si>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</si>
  <si>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</si>
  <si>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</si>
  <si>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</si>
  <si>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</si>
  <si>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</si>
  <si>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</si>
  <si>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</si>
  <si>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</si>
  <si>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</si>
  <si>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</si>
  <si>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</si>
  <si>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</si>
  <si>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</si>
  <si>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</si>
  <si>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</si>
  <si>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</si>
  <si>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</si>
  <si>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</si>
  <si>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</si>
  <si>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</si>
  <si>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</si>
  <si>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</si>
  <si>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</si>
  <si>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</si>
  <si>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</si>
  <si>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</si>
  <si>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</si>
  <si>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</si>
  <si>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</si>
  <si>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</si>
  <si>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</si>
  <si>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</si>
  <si>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</si>
  <si>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</si>
  <si>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</si>
  <si>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</si>
  <si>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</si>
  <si>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</si>
  <si>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</si>
  <si>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</si>
  <si>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</si>
  <si>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</si>
  <si>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</si>
  <si>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</si>
  <si>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</si>
  <si>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</si>
  <si>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</si>
  <si>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</si>
  <si>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</si>
  <si>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</si>
  <si>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</si>
  <si>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</si>
  <si>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</si>
  <si>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</si>
  <si>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</si>
  <si>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</si>
  <si>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</si>
  <si>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</si>
  <si>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</si>
  <si>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</si>
  <si>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</si>
  <si>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</si>
  <si>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</si>
  <si>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</si>
  <si>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</si>
  <si>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</si>
  <si>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</si>
  <si>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</si>
  <si>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</si>
  <si>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</si>
  <si>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</si>
  <si>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</si>
  <si>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</si>
  <si>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</si>
  <si>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</si>
  <si>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</si>
  <si>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</si>
  <si>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</si>
  <si>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</si>
  <si>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</si>
  <si>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</si>
  <si>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</si>
  <si>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</si>
  <si>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</si>
  <si>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</si>
  <si>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</si>
  <si>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</si>
  <si>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</si>
  <si>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</si>
  <si>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</si>
  <si>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</si>
  <si>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</si>
  <si>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</si>
  <si>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</si>
  <si>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</si>
  <si>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</si>
  <si>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</si>
  <si>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</si>
  <si>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</si>
  <si>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</si>
  <si>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</si>
  <si>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</si>
  <si>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</si>
  <si>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</si>
  <si>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</si>
  <si>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</si>
  <si>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</si>
  <si>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</si>
  <si>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</si>
  <si>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</si>
  <si>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</si>
  <si>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</si>
  <si>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</si>
  <si>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</si>
  <si>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</si>
  <si>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</si>
  <si>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</si>
  <si>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</si>
  <si>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</si>
  <si>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</si>
  <si>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</si>
  <si>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</si>
  <si>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</si>
  <si>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</si>
  <si>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</si>
  <si>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</si>
  <si>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</si>
  <si>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</si>
  <si>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</si>
  <si>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</si>
  <si>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</si>
  <si>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</si>
  <si>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</si>
  <si>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</si>
  <si>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</si>
  <si>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</si>
  <si>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</si>
  <si>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</si>
  <si>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</si>
  <si>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</si>
  <si>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</si>
  <si>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</si>
  <si>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</si>
  <si>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</si>
  <si>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</si>
  <si>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</si>
  <si>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</si>
  <si>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</si>
  <si>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</si>
  <si>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</si>
  <si>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</si>
  <si>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</si>
  <si>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</si>
  <si>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</si>
  <si>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</si>
  <si>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</si>
  <si>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</si>
  <si>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</si>
  <si>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</si>
  <si>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</si>
  <si>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</si>
  <si>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</si>
  <si>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</si>
  <si>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</si>
  <si>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</si>
  <si>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</si>
  <si>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</si>
  <si>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</si>
  <si>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</si>
  <si>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</si>
  <si>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</si>
  <si>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</si>
  <si>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</si>
  <si>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</si>
  <si>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</si>
  <si>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</si>
  <si>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</si>
  <si>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</si>
  <si>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</si>
  <si>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</si>
  <si>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</si>
  <si>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</si>
  <si>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</si>
  <si>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</si>
  <si>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</si>
  <si>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</si>
  <si>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</si>
  <si>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</si>
  <si>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</si>
  <si>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</si>
  <si>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</si>
  <si>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</si>
  <si>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</si>
  <si>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</si>
  <si>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</si>
  <si>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</si>
  <si>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</si>
  <si>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</si>
  <si>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</si>
  <si>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</si>
  <si>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</si>
  <si>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</si>
  <si>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</si>
  <si>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</si>
  <si>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</si>
  <si>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</si>
  <si>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</si>
  <si>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</si>
  <si>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</si>
  <si>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</si>
  <si>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</si>
  <si>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</si>
  <si>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</si>
  <si>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</si>
  <si>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</si>
  <si>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</si>
  <si>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</si>
  <si>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</si>
  <si>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</si>
  <si>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</si>
  <si>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</si>
  <si>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</si>
  <si>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</si>
  <si>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</si>
  <si>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</si>
  <si>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</si>
  <si>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</si>
  <si>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</si>
  <si>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</si>
  <si>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</si>
  <si>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</si>
  <si>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</si>
  <si>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</si>
  <si>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</si>
  <si>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</si>
  <si>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</si>
  <si>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</si>
  <si>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</si>
  <si>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</si>
  <si>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</si>
  <si>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</si>
  <si>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</si>
  <si>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</si>
  <si>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</si>
  <si>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</si>
  <si>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</si>
  <si>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</si>
  <si>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</si>
  <si>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</si>
  <si>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</si>
  <si>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</si>
  <si>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</si>
  <si>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</si>
  <si>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</si>
  <si>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</si>
  <si>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</si>
  <si>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</si>
  <si>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</si>
  <si>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</si>
  <si>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</si>
  <si>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</si>
  <si>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</si>
  <si>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</si>
  <si>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</si>
  <si>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</si>
  <si>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</si>
  <si>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</si>
  <si>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</si>
  <si>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</si>
  <si>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</si>
  <si>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</si>
  <si>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</si>
  <si>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</si>
  <si>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</si>
  <si>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</si>
  <si>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</si>
  <si>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</si>
  <si>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</si>
  <si>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</si>
  <si>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</si>
  <si>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</si>
  <si>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</si>
  <si>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</si>
  <si>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</si>
  <si>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</si>
  <si>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</si>
  <si>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</si>
  <si>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</si>
  <si>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</si>
  <si>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</si>
  <si>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</si>
  <si>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</si>
  <si>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</si>
  <si>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</si>
  <si>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</si>
  <si>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</si>
  <si>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</si>
  <si>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</si>
  <si>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</si>
  <si>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</si>
  <si>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</si>
  <si>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</si>
  <si>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</si>
  <si>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</si>
  <si>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</si>
  <si>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</si>
  <si>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</si>
  <si>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</si>
  <si>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</si>
  <si>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</si>
  <si>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</si>
  <si>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</si>
  <si>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</si>
  <si>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</si>
  <si>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</si>
  <si>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</si>
  <si>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</si>
  <si>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</si>
  <si>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</si>
  <si>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</si>
  <si>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</si>
  <si>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</si>
  <si>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</si>
  <si>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</si>
  <si>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</si>
  <si>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</si>
  <si>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</si>
  <si>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</si>
  <si>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</si>
  <si>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</si>
  <si>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</si>
  <si>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</si>
  <si>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</si>
  <si>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</si>
  <si>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</si>
  <si>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</si>
  <si>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</si>
  <si>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</si>
  <si>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</si>
  <si>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</si>
  <si>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</si>
  <si>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</si>
  <si>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</si>
  <si>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</si>
  <si>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</si>
  <si>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</si>
  <si>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</si>
  <si>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</si>
  <si>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</si>
  <si>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</si>
  <si>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</si>
  <si>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</si>
  <si>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</si>
  <si>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</si>
  <si>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</si>
  <si>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</si>
  <si>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</si>
  <si>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</si>
  <si>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</si>
  <si>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</si>
  <si>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</si>
  <si>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</si>
  <si>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</si>
  <si>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</si>
  <si>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</si>
  <si>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</si>
  <si>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</si>
  <si>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</si>
  <si>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</si>
  <si>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</si>
  <si>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</si>
  <si>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</si>
  <si>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</si>
  <si>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</si>
  <si>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</si>
  <si>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</si>
  <si>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</si>
  <si>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</si>
  <si>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</si>
  <si>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</si>
  <si>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</si>
  <si>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</si>
  <si>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</si>
  <si>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</si>
  <si>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</si>
  <si>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</si>
  <si>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</si>
  <si>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</si>
  <si>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</si>
  <si>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</si>
  <si>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</si>
  <si>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</si>
  <si>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</si>
  <si>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</si>
  <si>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</si>
  <si>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</si>
  <si>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</si>
  <si>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</si>
  <si>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</si>
  <si>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</si>
  <si>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</si>
  <si>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</si>
  <si>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</si>
  <si>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</si>
  <si>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</si>
  <si>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</si>
  <si>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</si>
  <si>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</si>
  <si>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</si>
  <si>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</si>
  <si>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</si>
  <si>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</si>
  <si>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</si>
  <si>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</si>
  <si>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</si>
  <si>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</si>
  <si>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</si>
  <si>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</si>
  <si>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</si>
  <si>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</si>
  <si>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</si>
  <si>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</si>
  <si>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</si>
  <si>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</si>
  <si>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</si>
  <si>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</si>
  <si>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</si>
  <si>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</si>
  <si>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</si>
  <si>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</si>
  <si>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</si>
  <si>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</si>
  <si>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</si>
  <si>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</si>
  <si>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</si>
  <si>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</si>
  <si>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</si>
  <si>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</si>
  <si>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</si>
  <si>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</si>
  <si>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</si>
  <si>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</si>
  <si>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</si>
  <si>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</si>
  <si>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</si>
  <si>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</si>
  <si>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</si>
  <si>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</si>
  <si>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</si>
  <si>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</si>
  <si>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</si>
  <si>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</si>
  <si>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</si>
  <si>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</si>
  <si>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</si>
  <si>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</si>
  <si>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</si>
  <si>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</si>
  <si>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</si>
  <si>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</si>
  <si>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</si>
  <si>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</si>
  <si>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</si>
  <si>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</si>
  <si>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</si>
  <si>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</si>
  <si>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</si>
  <si>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</si>
  <si>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</si>
  <si>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</si>
  <si>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</si>
  <si>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</si>
  <si>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</si>
  <si>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</si>
  <si>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</si>
  <si>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</si>
  <si>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</si>
  <si>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</si>
  <si>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</si>
  <si>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</si>
  <si>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</si>
  <si>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</si>
  <si>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</si>
  <si>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</si>
  <si>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</si>
  <si>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</si>
  <si>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</si>
  <si>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</si>
  <si>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</si>
  <si>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</si>
  <si>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</si>
  <si>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</si>
  <si>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</si>
  <si>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</si>
  <si>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</si>
  <si>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</si>
  <si>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</si>
  <si>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</si>
  <si>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</si>
  <si>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</si>
  <si>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</si>
  <si>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</si>
  <si>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</si>
  <si>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</si>
  <si>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</si>
  <si>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</si>
  <si>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</si>
  <si>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</si>
  <si>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</si>
  <si>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</si>
  <si>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</si>
  <si>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</si>
  <si>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</si>
  <si>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</si>
  <si>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</si>
  <si>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</si>
  <si>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</si>
  <si>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</si>
  <si>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</si>
  <si>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</si>
  <si>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</si>
  <si>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</si>
  <si>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</si>
  <si>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</si>
  <si>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</si>
  <si>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</si>
  <si>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</si>
  <si>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</si>
  <si>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</si>
  <si>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</si>
  <si>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</si>
  <si>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</si>
  <si>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</si>
  <si>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</si>
  <si>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</si>
  <si>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</si>
  <si>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</si>
  <si>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</si>
  <si>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</si>
  <si>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</si>
  <si>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</si>
  <si>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</si>
  <si>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</si>
  <si>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</si>
  <si>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</si>
  <si>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</si>
  <si>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</si>
  <si>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</si>
  <si>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</si>
  <si>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</si>
  <si>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</si>
  <si>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</si>
  <si>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</si>
  <si>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</si>
  <si>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</si>
  <si>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</si>
  <si>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</si>
  <si>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</si>
  <si>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</si>
  <si>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</si>
  <si>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</si>
  <si>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</si>
  <si>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</si>
  <si>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</si>
  <si>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</si>
  <si>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</si>
  <si>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</si>
  <si>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</si>
  <si>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</si>
  <si>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</si>
  <si>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</si>
  <si>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</si>
  <si>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</si>
  <si>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</si>
  <si>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</si>
  <si>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</si>
  <si>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</si>
  <si>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</si>
  <si>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</si>
  <si>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</si>
  <si>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</si>
  <si>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</si>
  <si>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</si>
  <si>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</si>
  <si>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</si>
  <si>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</si>
  <si>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</si>
  <si>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</si>
  <si>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</si>
  <si>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</si>
  <si>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</si>
  <si>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</si>
  <si>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</si>
  <si>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</si>
  <si>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</si>
  <si>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</si>
  <si>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</si>
  <si>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</si>
  <si>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</si>
  <si>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</si>
  <si>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</si>
  <si>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</si>
  <si>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</si>
  <si>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</si>
  <si>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</si>
  <si>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</si>
  <si>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</si>
  <si>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</si>
  <si>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</si>
  <si>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</si>
  <si>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</si>
  <si>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</si>
  <si>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</si>
  <si>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</si>
  <si>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</si>
  <si>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</si>
  <si>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</si>
  <si>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</si>
  <si>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</si>
  <si>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</si>
  <si>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</si>
  <si>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</si>
  <si>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</si>
  <si>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</si>
  <si>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</si>
  <si>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</si>
  <si>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</si>
  <si>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</si>
  <si>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</si>
  <si>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</si>
  <si>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</si>
  <si>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</si>
  <si>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</si>
  <si>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</si>
  <si>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</si>
  <si>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</si>
  <si>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</si>
  <si>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</si>
  <si>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</si>
  <si>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</si>
  <si>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</si>
  <si>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</si>
  <si>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</si>
  <si>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</si>
  <si>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</si>
  <si>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</si>
  <si>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</si>
  <si>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</si>
  <si>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</si>
  <si>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</si>
  <si>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</si>
  <si>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</si>
  <si>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</si>
  <si>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</si>
  <si>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</si>
  <si>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</si>
  <si>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</si>
  <si>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</si>
  <si>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</si>
  <si>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</si>
  <si>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</si>
  <si>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</si>
  <si>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</si>
  <si>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</si>
  <si>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</si>
  <si>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</si>
  <si>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</si>
  <si>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</si>
  <si>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</si>
  <si>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</si>
  <si>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</si>
  <si>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</si>
  <si>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</si>
  <si>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</si>
  <si>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</si>
  <si>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</si>
  <si>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</si>
  <si>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</si>
  <si>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</si>
  <si>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</si>
  <si>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</si>
  <si>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</si>
  <si>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</si>
  <si>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</si>
  <si>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</si>
  <si>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</si>
  <si>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</si>
  <si>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</si>
  <si>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</si>
  <si>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</si>
  <si>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</si>
  <si>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</si>
  <si>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</si>
  <si>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</si>
  <si>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</si>
  <si>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</si>
  <si>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</si>
  <si>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</si>
  <si>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</si>
  <si>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</si>
  <si>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</si>
  <si>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</si>
  <si>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</si>
  <si>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</si>
  <si>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</si>
  <si>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</si>
  <si>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</si>
  <si>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</si>
  <si>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</si>
  <si>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</si>
  <si>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</si>
  <si>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</si>
  <si>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</si>
  <si>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</si>
  <si>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</si>
  <si>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</si>
  <si>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</si>
  <si>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</si>
  <si>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</si>
  <si>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</si>
  <si>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</si>
  <si>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</si>
  <si>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</si>
  <si>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</si>
  <si>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</si>
  <si>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</si>
  <si>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</si>
  <si>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</si>
  <si>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</si>
  <si>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</si>
  <si>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</si>
  <si>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</si>
  <si>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</si>
  <si>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</si>
  <si>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</si>
  <si>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</si>
  <si>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</si>
  <si>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</si>
  <si>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</si>
  <si>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</si>
  <si>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</si>
  <si>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</si>
  <si>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</si>
  <si>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</si>
  <si>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</si>
  <si>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</si>
  <si>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</si>
  <si>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</si>
  <si>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</si>
  <si>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</si>
  <si>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</si>
  <si>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</si>
  <si>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</si>
  <si>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</si>
  <si>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</si>
  <si>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</si>
  <si>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</si>
  <si>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</si>
  <si>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</si>
  <si>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</si>
  <si>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</si>
  <si>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</si>
  <si>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</si>
  <si>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</si>
  <si>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</si>
  <si>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</si>
  <si>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</si>
  <si>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</si>
  <si>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</si>
  <si>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</si>
  <si>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</si>
  <si>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</si>
  <si>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</si>
  <si>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</si>
  <si>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</si>
  <si>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</si>
  <si>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</si>
  <si>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</si>
  <si>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</si>
  <si>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</si>
  <si>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</si>
  <si>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</si>
  <si>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</si>
  <si>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</si>
  <si>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</si>
  <si>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</si>
  <si>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</si>
  <si>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</si>
  <si>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</si>
  <si>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</si>
  <si>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</si>
  <si>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</si>
  <si>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</si>
  <si>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</si>
  <si>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</si>
  <si>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</si>
  <si>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</si>
  <si>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</si>
  <si>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</si>
  <si>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</si>
  <si>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</si>
  <si>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</si>
  <si>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</si>
  <si>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</si>
  <si>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</si>
  <si>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</si>
  <si>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</si>
  <si>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</si>
  <si>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</si>
  <si>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</si>
  <si>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</si>
  <si>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</si>
  <si>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</si>
  <si>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</si>
  <si>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</si>
  <si>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</si>
  <si>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</si>
  <si>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</si>
  <si>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</si>
  <si>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</si>
  <si>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</si>
  <si>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</si>
  <si>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</si>
  <si>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</si>
  <si>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</si>
  <si>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</si>
  <si>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</si>
  <si>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</si>
  <si>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</si>
  <si>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</si>
  <si>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</si>
  <si>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</si>
  <si>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</si>
  <si>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</si>
  <si>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</si>
  <si>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</si>
  <si>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</si>
  <si>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</si>
  <si>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</si>
  <si>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</si>
  <si>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</si>
  <si>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</si>
  <si>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</si>
  <si>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</si>
  <si>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</si>
  <si>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</si>
  <si>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</si>
  <si>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</si>
  <si>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</si>
  <si>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</si>
  <si>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</si>
  <si>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</si>
  <si>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</si>
  <si>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</si>
  <si>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</si>
  <si>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</si>
  <si>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</si>
  <si>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</si>
  <si>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</si>
  <si>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</si>
  <si>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</si>
  <si>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</si>
  <si>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</si>
  <si>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</si>
  <si>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</si>
  <si>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</si>
  <si>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</si>
  <si>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</si>
  <si>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</si>
  <si>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</si>
  <si>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</si>
  <si>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</si>
  <si>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</si>
  <si>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</si>
  <si>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</si>
  <si>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</si>
  <si>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</si>
  <si>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</si>
  <si>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</si>
  <si>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</si>
  <si>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</si>
  <si>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</si>
  <si>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</si>
  <si>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</si>
  <si>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</si>
  <si>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</si>
  <si>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</si>
  <si>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</si>
  <si>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</si>
  <si>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</si>
  <si>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</si>
  <si>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</si>
  <si>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</si>
  <si>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</si>
  <si>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</si>
  <si>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</si>
  <si>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</si>
  <si>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</si>
  <si>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</si>
  <si>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</si>
  <si>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</si>
  <si>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</si>
  <si>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</si>
  <si>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</si>
  <si>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</si>
  <si>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</si>
  <si>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</si>
  <si>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</si>
  <si>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</si>
  <si>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</si>
  <si>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</si>
  <si>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</si>
  <si>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</si>
  <si>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</si>
  <si>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</si>
  <si>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</si>
  <si>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</si>
  <si>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</si>
  <si>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</si>
  <si>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</si>
  <si>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</si>
  <si>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</si>
  <si>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</si>
  <si>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</si>
  <si>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</si>
  <si>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</si>
  <si>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</si>
  <si>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</si>
  <si>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</si>
  <si>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</si>
  <si>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</si>
  <si>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</si>
  <si>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</si>
  <si>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</si>
  <si>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</si>
  <si>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</si>
  <si>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</si>
  <si>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</si>
  <si>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</si>
  <si>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</si>
  <si>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</si>
  <si>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</si>
  <si>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</si>
  <si>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</si>
  <si>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</si>
  <si>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</si>
  <si>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</si>
  <si>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</si>
  <si>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</si>
  <si>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</si>
  <si>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</si>
  <si>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</si>
  <si>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</si>
  <si>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</si>
  <si>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</si>
  <si>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</si>
  <si>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</si>
  <si>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</si>
  <si>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</si>
  <si>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</si>
  <si>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</si>
  <si>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</si>
  <si>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</si>
  <si>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</si>
  <si>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</si>
  <si>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</si>
  <si>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</si>
  <si>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</si>
  <si>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</si>
  <si>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</si>
  <si>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</si>
  <si>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</si>
  <si>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</si>
  <si>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</si>
  <si>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</si>
  <si>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</si>
  <si>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</si>
  <si>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</si>
  <si>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</si>
  <si>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</si>
  <si>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</si>
  <si>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</si>
  <si>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</si>
  <si>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</si>
  <si>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</si>
  <si>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</si>
  <si>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</si>
  <si>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</si>
  <si>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</si>
  <si>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</si>
  <si>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</si>
  <si>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</si>
  <si>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</si>
  <si>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</si>
  <si>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</si>
  <si>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</si>
  <si>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</si>
  <si>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</si>
  <si>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</si>
  <si>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</si>
  <si>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</si>
  <si>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</si>
  <si>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</si>
  <si>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</si>
  <si>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</si>
  <si>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</si>
  <si>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</si>
  <si>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</si>
  <si>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</si>
  <si>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</si>
  <si>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</si>
  <si>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</si>
  <si>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</si>
  <si>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</si>
  <si>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</si>
  <si>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</si>
  <si>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</si>
  <si>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</si>
  <si>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</si>
  <si>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</si>
  <si>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</si>
  <si>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</si>
  <si>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</si>
  <si>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</si>
  <si>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</si>
  <si>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</si>
  <si>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</si>
  <si>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</si>
  <si>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</si>
  <si>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</si>
  <si>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</si>
  <si>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</si>
  <si>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</si>
  <si>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</si>
  <si>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</si>
  <si>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</si>
  <si>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</si>
  <si>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</si>
  <si>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</si>
  <si>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</si>
  <si>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</si>
  <si>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</si>
  <si>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</si>
  <si>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</si>
  <si>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</si>
  <si>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</si>
  <si>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</si>
  <si>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</si>
  <si>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</si>
  <si>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</si>
  <si>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</si>
  <si>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</si>
  <si>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</si>
  <si>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</si>
  <si>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</si>
  <si>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</si>
  <si>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</si>
  <si>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</si>
  <si>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</si>
  <si>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</si>
  <si>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</si>
  <si>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</si>
  <si>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</si>
  <si>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</si>
  <si>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</si>
  <si>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</si>
  <si>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</si>
  <si>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</si>
  <si>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</si>
  <si>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</si>
  <si>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</si>
  <si>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</si>
  <si>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</si>
  <si>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</si>
  <si>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</si>
  <si>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</si>
  <si>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</si>
  <si>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</si>
  <si>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</si>
  <si>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</si>
  <si>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</si>
  <si>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</si>
  <si>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</si>
  <si>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</si>
  <si>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</si>
  <si>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</si>
  <si>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</si>
  <si>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</si>
  <si>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</si>
  <si>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</si>
  <si>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</si>
  <si>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</si>
  <si>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</si>
  <si>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</si>
  <si>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</si>
  <si>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</si>
  <si>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</si>
  <si>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</si>
  <si>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</si>
  <si>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</si>
  <si>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</si>
  <si>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</si>
  <si>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</si>
  <si>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</si>
  <si>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</si>
  <si>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</si>
  <si>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</si>
  <si>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</si>
  <si>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</si>
  <si>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</si>
  <si>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</si>
  <si>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</si>
  <si>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</si>
  <si>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</si>
  <si>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</si>
  <si>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</si>
  <si>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</si>
  <si>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</si>
  <si>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</si>
  <si>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</si>
  <si>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</si>
  <si>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</si>
  <si>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</si>
  <si>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</si>
  <si>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</si>
  <si>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</si>
  <si>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</si>
  <si>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</si>
  <si>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</si>
  <si>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</si>
  <si>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</si>
  <si>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</si>
  <si>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</si>
  <si>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</si>
  <si>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</si>
  <si>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</si>
  <si>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</si>
  <si>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</si>
  <si>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</si>
  <si>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</si>
  <si>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</si>
  <si>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</si>
  <si>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</si>
  <si>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</si>
  <si>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</si>
  <si>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</si>
  <si>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</si>
  <si>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</si>
  <si>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</si>
  <si>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</si>
  <si>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</si>
  <si>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</si>
  <si>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</si>
  <si>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</si>
  <si>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</si>
  <si>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</si>
  <si>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</si>
  <si>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</si>
  <si>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</si>
  <si>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</si>
  <si>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</si>
  <si>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</si>
  <si>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</si>
  <si>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</si>
  <si>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</si>
  <si>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</si>
  <si>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</si>
  <si>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</si>
  <si>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</si>
  <si>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</si>
  <si>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</si>
  <si>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</si>
  <si>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</si>
  <si>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</si>
  <si>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</si>
  <si>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</si>
  <si>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</si>
  <si>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</si>
  <si>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</si>
  <si>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</si>
  <si>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</si>
  <si>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</si>
  <si>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</si>
  <si>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</si>
  <si>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</si>
  <si>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</si>
  <si>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</si>
  <si>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</si>
  <si>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</si>
  <si>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</si>
  <si>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</si>
  <si>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</si>
  <si>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</si>
  <si>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</si>
  <si>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</si>
  <si>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</si>
  <si>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</si>
  <si>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</si>
  <si>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</si>
  <si>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</si>
  <si>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</si>
  <si>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</si>
  <si>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</si>
  <si>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</si>
  <si>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</si>
  <si>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</si>
  <si>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</si>
  <si>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</si>
  <si>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</si>
  <si>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</si>
  <si>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</si>
  <si>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</si>
  <si>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</si>
  <si>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</si>
  <si>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</si>
  <si>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</si>
  <si>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</si>
  <si>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</si>
  <si>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</si>
  <si>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</si>
  <si>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</si>
  <si>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</si>
  <si>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</si>
  <si>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</si>
  <si>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</si>
  <si>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</si>
  <si>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</si>
  <si>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</si>
  <si>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</si>
  <si>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</si>
  <si>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</si>
  <si>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</si>
  <si>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</si>
  <si>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</si>
  <si>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</si>
  <si>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</si>
  <si>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</si>
  <si>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</si>
  <si>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</si>
  <si>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</si>
  <si>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</si>
  <si>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</si>
  <si>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</si>
  <si>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</si>
  <si>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</si>
  <si>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</si>
  <si>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</si>
  <si>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</si>
  <si>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</si>
  <si>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</si>
  <si>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</si>
  <si>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</si>
  <si>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</si>
  <si>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</si>
  <si>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</si>
  <si>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</si>
  <si>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</si>
  <si>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</si>
  <si>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</si>
  <si>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</si>
  <si>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</si>
  <si>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</si>
  <si>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</si>
  <si>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</si>
  <si>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</si>
  <si>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</si>
  <si>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</si>
  <si>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</si>
  <si>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</si>
  <si>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</si>
  <si>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</si>
  <si>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</si>
  <si>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</si>
  <si>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</si>
  <si>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</si>
  <si>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</si>
  <si>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</si>
  <si>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</si>
  <si>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</si>
  <si>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</si>
  <si>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</si>
  <si>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</si>
  <si>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</si>
  <si>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</si>
  <si>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</si>
  <si>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</si>
  <si>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</si>
  <si>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</si>
  <si>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</si>
  <si>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</si>
  <si>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</si>
  <si>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</si>
  <si>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</si>
  <si>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</si>
  <si>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</si>
  <si>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</si>
  <si>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</si>
  <si>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</si>
  <si>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</si>
  <si>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</si>
  <si>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</si>
  <si>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</si>
  <si>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</si>
  <si>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</si>
  <si>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</si>
  <si>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</si>
  <si>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</si>
  <si>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</si>
  <si>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</si>
  <si>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</si>
  <si>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</si>
  <si>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</si>
  <si>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</si>
  <si>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</si>
  <si>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</si>
  <si>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</si>
  <si>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</si>
  <si>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</si>
  <si>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</si>
  <si>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</si>
  <si>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</si>
  <si>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</si>
  <si>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</si>
  <si>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</si>
  <si>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</si>
  <si>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</si>
  <si>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</si>
  <si>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</si>
  <si>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</si>
  <si>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</si>
  <si>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</si>
  <si>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</si>
  <si>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</si>
  <si>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</si>
  <si>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</si>
  <si>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</si>
  <si>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</si>
  <si>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</si>
  <si>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</si>
  <si>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</si>
  <si>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</si>
  <si>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</si>
  <si>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</si>
  <si>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</si>
  <si>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</si>
  <si>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</si>
  <si>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</si>
  <si>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</si>
  <si>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</si>
  <si>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</si>
  <si>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</si>
  <si>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</si>
  <si>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</si>
  <si>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</si>
  <si>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</si>
  <si>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</si>
  <si>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</si>
  <si>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</si>
  <si>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</si>
  <si>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</si>
  <si>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</si>
  <si>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</si>
  <si>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</si>
  <si>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</si>
  <si>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</si>
  <si>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</si>
  <si>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</si>
  <si>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</si>
  <si>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</si>
  <si>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</si>
  <si>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</si>
  <si>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</si>
  <si>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</si>
  <si>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</si>
  <si>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</si>
  <si>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</si>
  <si>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</si>
  <si>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</si>
  <si>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</si>
  <si>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</si>
  <si>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</si>
  <si>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</si>
  <si>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</si>
  <si>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</si>
  <si>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</si>
  <si>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</si>
  <si>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</si>
  <si>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</si>
  <si>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</si>
  <si>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</si>
  <si>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</si>
  <si>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</si>
  <si>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</si>
  <si>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</si>
  <si>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</si>
  <si>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</si>
  <si>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</si>
  <si>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</si>
  <si>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</si>
  <si>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</si>
  <si>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</si>
  <si>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</si>
  <si>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</si>
  <si>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</si>
  <si>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</si>
  <si>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</si>
  <si>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</si>
  <si>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</si>
  <si>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</si>
  <si>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</si>
  <si>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</si>
  <si>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</si>
  <si>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</si>
  <si>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</si>
  <si>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</si>
  <si>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</si>
  <si>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</si>
  <si>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</si>
  <si>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</si>
  <si>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</si>
  <si>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</si>
  <si>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</si>
  <si>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</si>
  <si>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</si>
  <si>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</si>
  <si>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</si>
  <si>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</si>
  <si>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</si>
  <si>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</si>
  <si>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</si>
  <si>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</si>
  <si>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</si>
  <si>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</si>
  <si>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</si>
  <si>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</si>
  <si>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</si>
  <si>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</si>
  <si>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</si>
  <si>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</si>
  <si>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</si>
  <si>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</si>
  <si>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</si>
  <si>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</si>
  <si>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</si>
  <si>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</si>
  <si>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</si>
  <si>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</si>
  <si>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</si>
  <si>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</si>
  <si>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</si>
  <si>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</si>
  <si>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</si>
  <si>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</si>
  <si>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</si>
  <si>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</si>
  <si>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</si>
  <si>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</si>
  <si>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</si>
  <si>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</si>
  <si>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</si>
  <si>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</si>
  <si>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</si>
  <si>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</si>
  <si>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</si>
  <si>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</si>
  <si>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</si>
  <si>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</si>
  <si>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</si>
  <si>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</si>
  <si>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</si>
  <si>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</si>
  <si>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</si>
  <si>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</si>
  <si>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</si>
  <si>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</si>
  <si>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</si>
  <si>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</si>
  <si>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</si>
  <si>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</si>
  <si>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</si>
  <si>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</si>
  <si>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</si>
  <si>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</si>
  <si>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</si>
  <si>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</si>
  <si>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</si>
  <si>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</si>
  <si>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</si>
  <si>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</si>
  <si>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</si>
  <si>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</si>
  <si>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</si>
  <si>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</si>
  <si>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</si>
  <si>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</si>
  <si>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</si>
  <si>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</si>
  <si>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</si>
  <si>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</si>
  <si>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</si>
  <si>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</si>
  <si>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</si>
  <si>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</si>
  <si>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</si>
  <si>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</si>
  <si>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</si>
  <si>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</si>
  <si>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</si>
  <si>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</si>
  <si>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</si>
  <si>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</si>
  <si>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</si>
  <si>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</si>
  <si>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</si>
  <si>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</si>
  <si>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</si>
  <si>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</si>
  <si>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</si>
  <si>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</si>
  <si>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</si>
  <si>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</si>
  <si>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</si>
  <si>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</si>
  <si>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</si>
  <si>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</si>
  <si>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</si>
  <si>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</si>
  <si>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</si>
  <si>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</si>
  <si>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</si>
  <si>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</si>
  <si>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</si>
  <si>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</si>
  <si>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</si>
  <si>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</si>
  <si>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</si>
  <si>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</si>
  <si>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</si>
  <si>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</si>
  <si>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</si>
  <si>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</si>
  <si>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</si>
  <si>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</si>
  <si>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</si>
  <si>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</si>
  <si>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</si>
  <si>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</si>
  <si>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</si>
  <si>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</si>
  <si>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</si>
  <si>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</si>
  <si>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</si>
  <si>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</si>
  <si>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</si>
  <si>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</si>
  <si>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</si>
  <si>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</si>
  <si>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</si>
  <si>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</si>
  <si>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</si>
  <si>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</si>
  <si>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</si>
  <si>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</si>
  <si>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</si>
  <si>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</si>
  <si>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</si>
  <si>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</si>
  <si>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</si>
  <si>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</si>
  <si>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</si>
  <si>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</si>
  <si>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</si>
  <si>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</si>
  <si>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</si>
  <si>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</si>
  <si>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</si>
  <si>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</si>
  <si>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</si>
  <si>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</si>
  <si>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</si>
  <si>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</si>
  <si>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</si>
  <si>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</si>
  <si>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</si>
  <si>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</si>
  <si>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</si>
  <si>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</si>
  <si>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</si>
  <si>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</si>
  <si>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</si>
  <si>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</si>
  <si>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</si>
  <si>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</si>
  <si>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</si>
  <si>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</si>
  <si>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</si>
  <si>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</si>
  <si>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</si>
  <si>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</si>
  <si>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</si>
  <si>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</si>
  <si>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</si>
  <si>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</si>
  <si>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</si>
  <si>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</si>
  <si>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</si>
  <si>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</si>
  <si>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</si>
  <si>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</si>
  <si>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</si>
  <si>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</si>
  <si>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</si>
  <si>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</si>
  <si>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</si>
  <si>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</si>
  <si>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</si>
  <si>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</si>
  <si>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</si>
  <si>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</si>
  <si>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</si>
  <si>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</si>
  <si>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</si>
  <si>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</si>
  <si>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</si>
  <si>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</si>
  <si>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</si>
  <si>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</si>
  <si>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</si>
  <si>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</si>
  <si>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</si>
  <si>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</si>
  <si>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</si>
  <si>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</si>
  <si>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</si>
  <si>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</si>
  <si>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</si>
  <si>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</si>
  <si>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</si>
  <si>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</si>
  <si>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</si>
  <si>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</si>
  <si>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</si>
  <si>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</si>
  <si>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</si>
  <si>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</si>
  <si>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</si>
  <si>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</si>
  <si>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</si>
  <si>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</si>
  <si>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</si>
  <si>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</si>
  <si>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</si>
  <si>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</si>
  <si>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</si>
  <si>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</si>
  <si>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</si>
  <si>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</si>
  <si>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</si>
  <si>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</si>
  <si>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</si>
  <si>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</si>
  <si>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</si>
  <si>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</si>
  <si>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</si>
  <si>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</si>
  <si>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</si>
  <si>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</si>
  <si>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</si>
  <si>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</si>
  <si>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</si>
  <si>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</si>
  <si>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</si>
  <si>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</si>
  <si>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</si>
  <si>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</si>
  <si>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</si>
  <si>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</si>
  <si>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</si>
  <si>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</si>
  <si>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</si>
  <si>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</si>
  <si>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</si>
  <si>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</si>
  <si>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</si>
  <si>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</si>
  <si>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</si>
  <si>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</si>
  <si>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</si>
  <si>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</si>
  <si>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</si>
  <si>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</si>
  <si>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</si>
  <si>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</si>
  <si>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</si>
  <si>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</si>
  <si>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</si>
  <si>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</si>
  <si>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</si>
  <si>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</si>
  <si>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</si>
  <si>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</si>
  <si>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</si>
  <si>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</si>
  <si>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</si>
  <si>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</si>
  <si>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</si>
  <si>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</si>
  <si>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</si>
  <si>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</si>
  <si>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</si>
  <si>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</si>
  <si>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</si>
  <si>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</si>
  <si>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</si>
  <si>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</si>
  <si>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</si>
  <si>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</si>
  <si>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</si>
  <si>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</si>
  <si>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</si>
  <si>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</si>
  <si>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</si>
  <si>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</si>
  <si>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</si>
  <si>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</si>
  <si>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</si>
  <si>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</si>
  <si>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</si>
  <si>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</si>
  <si>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</si>
  <si>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</si>
  <si>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</si>
  <si>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</si>
  <si>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</si>
  <si>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</si>
  <si>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</si>
  <si>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</si>
  <si>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</si>
  <si>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</si>
  <si>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</si>
  <si>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</si>
  <si>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</si>
  <si>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</si>
  <si>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</si>
  <si>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</si>
  <si>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</si>
  <si>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</si>
  <si>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</si>
  <si>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</si>
  <si>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</si>
  <si>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</si>
  <si>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</si>
  <si>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</si>
  <si>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</si>
  <si>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</si>
  <si>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</si>
  <si>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</si>
  <si>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</si>
  <si>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</si>
  <si>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</si>
  <si>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</si>
  <si>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</si>
  <si>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</si>
  <si>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</si>
  <si>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</si>
  <si>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</si>
  <si>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</si>
  <si>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</si>
  <si>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</si>
  <si>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</si>
  <si>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</si>
  <si>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</si>
  <si>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</si>
  <si>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</si>
  <si>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</si>
  <si>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</si>
  <si>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</si>
  <si>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</si>
  <si>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</si>
  <si>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</si>
  <si>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</si>
  <si>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</si>
  <si>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</si>
  <si>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</si>
  <si>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</si>
  <si>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</si>
  <si>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</si>
  <si>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</si>
  <si>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</si>
  <si>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</si>
  <si>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</si>
  <si>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</si>
  <si>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</si>
  <si>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</si>
  <si>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</si>
  <si>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</si>
  <si>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</si>
  <si>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</si>
  <si>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</si>
  <si>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</si>
  <si>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</si>
  <si>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</si>
  <si>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</si>
  <si>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</si>
  <si>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</si>
  <si>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</si>
  <si>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</si>
  <si>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</si>
  <si>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</si>
  <si>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</si>
  <si>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</si>
  <si>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</si>
  <si>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</si>
  <si>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</si>
  <si>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</si>
  <si>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</si>
  <si>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</si>
  <si>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</si>
  <si>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</si>
  <si>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</si>
  <si>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</si>
  <si>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</si>
  <si>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</si>
  <si>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</si>
  <si>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</si>
  <si>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</si>
  <si>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</si>
  <si>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</si>
  <si>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</si>
  <si>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</si>
  <si>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</si>
  <si>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</si>
  <si>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</si>
  <si>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</si>
  <si>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</si>
  <si>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</si>
  <si>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</si>
  <si>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</si>
  <si>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</si>
  <si>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</si>
  <si>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</si>
  <si>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</si>
  <si>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</si>
  <si>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</si>
  <si>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</si>
  <si>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</si>
  <si>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</si>
  <si>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</si>
  <si>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</si>
  <si>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</si>
  <si>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</si>
  <si>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</si>
  <si>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</si>
  <si>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</si>
  <si>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</si>
  <si>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</si>
  <si>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</si>
  <si>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</si>
  <si>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</si>
  <si>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</si>
  <si>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</si>
  <si>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</si>
  <si>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</si>
  <si>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</si>
  <si>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</si>
  <si>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</si>
  <si>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</si>
  <si>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</si>
  <si>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</si>
  <si>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</si>
  <si>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</si>
  <si>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</si>
  <si>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</si>
  <si>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</si>
  <si>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</si>
  <si>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</si>
  <si>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</si>
  <si>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</si>
  <si>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</si>
  <si>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</si>
  <si>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</si>
  <si>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</si>
  <si>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</si>
  <si>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</si>
  <si>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</si>
  <si>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</si>
  <si>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</si>
  <si>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</si>
  <si>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</si>
  <si>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</si>
  <si>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</si>
  <si>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</si>
  <si>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</si>
  <si>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</si>
  <si>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</si>
  <si>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</si>
  <si>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</si>
  <si>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</si>
  <si>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</si>
  <si>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</si>
  <si>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</si>
  <si>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</si>
  <si>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</si>
  <si>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</si>
  <si>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</si>
  <si>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</si>
  <si>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</si>
  <si>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</si>
  <si>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</si>
  <si>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</si>
  <si>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</si>
  <si>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</si>
  <si>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</si>
  <si>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</si>
  <si>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</si>
  <si>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</si>
  <si>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</si>
  <si>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</si>
  <si>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</si>
  <si>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</si>
  <si>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</si>
  <si>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</si>
  <si>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</si>
  <si>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</si>
  <si>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</si>
  <si>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</si>
  <si>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</si>
  <si>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</si>
  <si>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</si>
  <si>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</si>
  <si>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</si>
  <si>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</si>
  <si>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</si>
  <si>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</si>
  <si>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</si>
  <si>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</si>
  <si>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</si>
  <si>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</si>
  <si>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</si>
  <si>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</si>
  <si>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</si>
  <si>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</si>
  <si>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</si>
  <si>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</si>
  <si>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</si>
  <si>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</si>
  <si>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</si>
  <si>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</si>
  <si>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</si>
  <si>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</si>
  <si>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</si>
  <si>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</si>
  <si>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</si>
  <si>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</si>
  <si>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</si>
  <si>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</si>
  <si>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</si>
  <si>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</si>
  <si>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</si>
  <si>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</si>
  <si>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</si>
  <si>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</si>
  <si>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</si>
  <si>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</si>
  <si>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</si>
  <si>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</si>
  <si>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</si>
  <si>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</si>
  <si>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</si>
  <si>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</si>
  <si>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</si>
  <si>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</si>
  <si>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</si>
  <si>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</si>
  <si>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</si>
  <si>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</si>
  <si>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</si>
  <si>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</si>
  <si>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</si>
  <si>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</si>
  <si>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</si>
  <si>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</si>
  <si>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</si>
  <si>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</si>
  <si>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</si>
  <si>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</si>
  <si>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</si>
  <si>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</si>
  <si>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</si>
  <si>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</si>
  <si>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</si>
  <si>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</si>
  <si>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</si>
  <si>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</si>
  <si>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</si>
  <si>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</si>
  <si>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</si>
  <si>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</si>
  <si>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</si>
  <si>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</si>
  <si>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</si>
  <si>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</si>
  <si>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</si>
  <si>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</si>
  <si>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</si>
  <si>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</si>
  <si>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</si>
  <si>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</si>
  <si>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</si>
  <si>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</si>
  <si>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</si>
  <si>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</si>
  <si>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</si>
  <si>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</si>
  <si>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</si>
  <si>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</si>
  <si>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</si>
  <si>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</si>
  <si>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</si>
  <si>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</si>
  <si>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</si>
  <si>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</si>
  <si>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</si>
  <si>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</si>
  <si>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</si>
  <si>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</si>
  <si>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</si>
  <si>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</si>
  <si>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</si>
  <si>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</si>
  <si>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</si>
  <si>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</si>
  <si>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</si>
  <si>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</si>
  <si>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</si>
  <si>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</si>
  <si>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</si>
  <si>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</si>
  <si>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</si>
  <si>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</si>
  <si>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</si>
  <si>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</si>
  <si>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</si>
  <si>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</si>
  <si>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</si>
  <si>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</si>
  <si>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</si>
  <si>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</si>
  <si>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</si>
  <si>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</si>
  <si>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</si>
  <si>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</si>
  <si>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</si>
  <si>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</si>
  <si>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</si>
  <si>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</si>
  <si>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</si>
  <si>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</si>
  <si>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</si>
  <si>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</si>
  <si>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</si>
  <si>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</si>
  <si>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</si>
  <si>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</si>
  <si>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</si>
  <si>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</si>
  <si>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</si>
  <si>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</si>
  <si>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</si>
  <si>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</si>
  <si>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</si>
  <si>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</si>
  <si>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</si>
  <si>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</si>
  <si>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</si>
  <si>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</si>
  <si>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</si>
  <si>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</si>
  <si>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</si>
  <si>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</si>
  <si>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</si>
  <si>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</si>
  <si>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</si>
  <si>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</si>
  <si>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</si>
  <si>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</si>
  <si>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</si>
  <si>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</si>
  <si>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</si>
  <si>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</si>
  <si>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</si>
  <si>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</si>
  <si>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</si>
  <si>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</si>
  <si>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</si>
  <si>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</si>
  <si>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</si>
  <si>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</si>
  <si>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</si>
  <si>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</si>
  <si>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</si>
  <si>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</si>
  <si>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</si>
  <si>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</si>
  <si>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</si>
  <si>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</si>
  <si>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</si>
  <si>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</si>
  <si>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</si>
  <si>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</si>
  <si>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</si>
  <si>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</si>
  <si>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</si>
  <si>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</si>
  <si>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</si>
  <si>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</si>
  <si>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</si>
  <si>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</si>
  <si>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</si>
  <si>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</si>
  <si>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</si>
  <si>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</si>
  <si>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</si>
  <si>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</si>
  <si>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</si>
  <si>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</si>
  <si>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</si>
  <si>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</si>
  <si>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</si>
  <si>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</si>
  <si>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</si>
  <si>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</si>
  <si>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</si>
  <si>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</si>
  <si>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</si>
  <si>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</si>
  <si>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</si>
  <si>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</si>
  <si>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</si>
  <si>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</si>
  <si>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</si>
  <si>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</si>
  <si>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</si>
  <si>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</si>
  <si>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</si>
  <si>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</si>
  <si>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</si>
  <si>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</si>
  <si>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</si>
  <si>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</si>
  <si>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</si>
  <si>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</si>
  <si>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</si>
  <si>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</si>
  <si>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</si>
  <si>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</si>
  <si>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</si>
  <si>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</si>
  <si>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</si>
  <si>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</si>
  <si>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</si>
  <si>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</si>
  <si>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</si>
  <si>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</si>
  <si>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</si>
  <si>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</si>
  <si>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</si>
  <si>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</si>
  <si>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</si>
  <si>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</si>
  <si>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</si>
  <si>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</si>
  <si>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</si>
  <si>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</si>
  <si>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</si>
  <si>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</si>
  <si>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</si>
  <si>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</si>
  <si>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</si>
  <si>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</si>
  <si>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</si>
  <si>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</si>
  <si>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</si>
  <si>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</si>
  <si>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</si>
  <si>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</si>
  <si>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</si>
  <si>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</si>
  <si>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</si>
  <si>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</si>
  <si>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</si>
  <si>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</si>
  <si>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</si>
  <si>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</si>
  <si>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</si>
  <si>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</si>
  <si>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</si>
  <si>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</si>
  <si>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</si>
  <si>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</si>
  <si>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</si>
  <si>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</si>
  <si>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</si>
  <si>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</si>
  <si>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</si>
  <si>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</si>
  <si>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</si>
  <si>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</si>
  <si>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</si>
  <si>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</si>
  <si>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</si>
  <si>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</si>
  <si>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</si>
  <si>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</si>
  <si>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</si>
  <si>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</si>
  <si>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</si>
  <si>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</si>
  <si>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</si>
  <si>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</si>
  <si>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</si>
  <si>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</si>
  <si>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</si>
  <si>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</si>
  <si>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</si>
  <si>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</si>
  <si>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</si>
  <si>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</si>
  <si>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</si>
  <si>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</si>
  <si>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</si>
  <si>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</si>
  <si>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</si>
  <si>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</si>
  <si>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</si>
  <si>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</si>
  <si>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</si>
  <si>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</si>
  <si>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</si>
  <si>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</si>
  <si>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</si>
  <si>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</si>
  <si>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</si>
  <si>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</si>
  <si>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</si>
  <si>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</si>
  <si>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</si>
  <si>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</si>
  <si>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</si>
  <si>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</si>
  <si>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</si>
  <si>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</si>
  <si>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</si>
  <si>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</si>
  <si>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</si>
  <si>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</si>
  <si>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</si>
  <si>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</si>
  <si>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</si>
  <si>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</si>
  <si>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</si>
  <si>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</si>
  <si>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</si>
  <si>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</si>
  <si>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</si>
  <si>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</si>
  <si>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</si>
  <si>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</si>
  <si>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</si>
  <si>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</si>
  <si>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</si>
  <si>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</si>
  <si>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</si>
  <si>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</si>
  <si>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</si>
  <si>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</si>
  <si>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</si>
  <si>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</si>
  <si>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</si>
  <si>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</si>
  <si>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</si>
  <si>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</si>
  <si>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</si>
  <si>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</si>
  <si>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</si>
  <si>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</si>
  <si>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</si>
  <si>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</si>
  <si>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</si>
  <si>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</si>
  <si>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</si>
  <si>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</si>
  <si>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</si>
  <si>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</si>
  <si>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</si>
  <si>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</si>
  <si>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</si>
  <si>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</si>
  <si>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</si>
  <si>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</si>
  <si>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</si>
  <si>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</si>
  <si>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</si>
  <si>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</si>
  <si>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</si>
  <si>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</si>
  <si>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</si>
  <si>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</si>
  <si>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</si>
  <si>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</si>
  <si>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</si>
  <si>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</si>
  <si>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</si>
  <si>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</si>
  <si>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</si>
  <si>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</si>
  <si>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</si>
  <si>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</si>
  <si>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</si>
  <si>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</si>
  <si>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</si>
  <si>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</si>
  <si>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</si>
  <si>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</si>
  <si>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</si>
  <si>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</si>
  <si>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</si>
  <si>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</si>
  <si>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</si>
  <si>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</si>
  <si>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</si>
  <si>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</si>
  <si>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</si>
  <si>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</si>
  <si>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</si>
  <si>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</si>
  <si>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</si>
  <si>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</si>
  <si>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</si>
  <si>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</si>
  <si>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</si>
  <si>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</si>
  <si>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</si>
  <si>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</si>
  <si>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</si>
  <si>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</si>
  <si>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</si>
  <si>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</si>
  <si>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</si>
  <si>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</si>
  <si>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</si>
  <si>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</si>
  <si>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</si>
  <si>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</si>
  <si>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</si>
  <si>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</si>
  <si>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</si>
  <si>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</si>
  <si>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</si>
  <si>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</si>
  <si>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</si>
  <si>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</si>
  <si>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</si>
  <si>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</si>
  <si>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</si>
  <si>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</si>
  <si>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</si>
  <si>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</si>
  <si>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</si>
  <si>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</si>
  <si>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</si>
  <si>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</si>
  <si>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</si>
  <si>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</si>
  <si>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</si>
  <si>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</si>
  <si>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</si>
  <si>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</si>
  <si>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</si>
  <si>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</si>
  <si>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</si>
  <si>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</si>
  <si>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</si>
  <si>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</si>
  <si>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</si>
  <si>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</si>
  <si>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</si>
  <si>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</si>
  <si>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</si>
  <si>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</si>
  <si>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</si>
  <si>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</si>
  <si>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</si>
  <si>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</si>
  <si>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</si>
  <si>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</si>
  <si>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</si>
  <si>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</si>
  <si>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</si>
  <si>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</si>
  <si>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</si>
  <si>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</si>
  <si>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</si>
  <si>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</si>
  <si>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</si>
  <si>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</si>
  <si>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</si>
  <si>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</si>
  <si>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</si>
  <si>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</si>
  <si>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</si>
  <si>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</si>
  <si>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</si>
  <si>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</si>
  <si>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</si>
  <si>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</si>
  <si>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</si>
  <si>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</si>
  <si>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</si>
  <si>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</si>
  <si>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</si>
  <si>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</si>
  <si>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</si>
  <si>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</si>
  <si>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</si>
  <si>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</si>
  <si>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</si>
  <si>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</si>
  <si>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</si>
  <si>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</si>
  <si>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</si>
  <si>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</si>
  <si>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</si>
  <si>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</si>
  <si>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</si>
  <si>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</si>
  <si>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</si>
  <si>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</si>
  <si>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</si>
  <si>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</si>
  <si>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</si>
  <si>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</si>
  <si>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</si>
  <si>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</si>
  <si>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</si>
  <si>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</si>
  <si>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</si>
  <si>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</si>
  <si>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</si>
  <si>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</si>
  <si>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</si>
  <si>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</si>
  <si>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</si>
  <si>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</si>
  <si>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</si>
  <si>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</si>
  <si>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</si>
  <si>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</si>
  <si>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</si>
  <si>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</si>
  <si>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</si>
  <si>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</si>
  <si>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</si>
  <si>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</si>
  <si>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</si>
  <si>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</si>
  <si>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</si>
  <si>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</si>
  <si>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</si>
  <si>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</si>
  <si>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</si>
  <si>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</si>
  <si>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</si>
  <si>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</si>
  <si>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</si>
  <si>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</si>
  <si>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</si>
  <si>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</si>
  <si>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</si>
  <si>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</si>
  <si>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</si>
  <si>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</si>
  <si>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</si>
  <si>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</si>
  <si>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</si>
  <si>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</si>
  <si>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</si>
  <si>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</si>
  <si>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</si>
  <si>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</si>
  <si>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</si>
  <si>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</si>
  <si>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</si>
  <si>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</si>
  <si>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</si>
  <si>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</si>
  <si>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</si>
  <si>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</si>
  <si>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</si>
  <si>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</si>
  <si>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</si>
  <si>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</si>
  <si>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</si>
  <si>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</si>
  <si>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</si>
  <si>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</si>
  <si>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</si>
  <si>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</si>
  <si>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</si>
  <si>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</si>
  <si>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</si>
  <si>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</si>
  <si>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</si>
  <si>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</si>
  <si>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</si>
  <si>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</si>
  <si>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</si>
  <si>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</si>
  <si>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</si>
  <si>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</si>
  <si>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</si>
  <si>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</si>
  <si>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</si>
  <si>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</si>
  <si>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</si>
  <si>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</si>
  <si>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</si>
  <si>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</si>
  <si>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</si>
  <si>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</si>
  <si>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</si>
  <si>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</si>
  <si>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</si>
  <si>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</si>
  <si>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</si>
  <si>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</si>
  <si>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</si>
  <si>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</si>
  <si>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</si>
  <si>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</si>
  <si>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</si>
  <si>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</si>
  <si>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</si>
  <si>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</si>
  <si>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</si>
  <si>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</si>
  <si>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</si>
  <si>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</si>
  <si>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</si>
  <si>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</si>
  <si>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</si>
  <si>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</si>
  <si>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</si>
  <si>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</si>
  <si>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</si>
  <si>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</si>
  <si>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</si>
  <si>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</si>
  <si>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</si>
  <si>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</si>
  <si>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</si>
  <si>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</si>
  <si>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</si>
  <si>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</si>
  <si>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</si>
  <si>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</si>
  <si>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</si>
  <si>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</si>
  <si>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</si>
  <si>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</si>
  <si>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</si>
  <si>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</si>
  <si>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</si>
  <si>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</si>
  <si>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</si>
  <si>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</si>
  <si>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</si>
  <si>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</si>
  <si>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</si>
  <si>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</si>
  <si>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</si>
  <si>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</si>
  <si>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</si>
  <si>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</si>
  <si>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</si>
  <si>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</si>
  <si>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</si>
  <si>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</si>
  <si>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</si>
  <si>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</si>
  <si>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</si>
  <si>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</si>
  <si>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</si>
  <si>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</si>
  <si>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</si>
  <si>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</si>
  <si>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</si>
  <si>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</si>
  <si>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</si>
  <si>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</si>
  <si>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</si>
  <si>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</si>
  <si>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</si>
  <si>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</si>
  <si>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</si>
  <si>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</si>
  <si>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</si>
  <si>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</si>
  <si>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</si>
  <si>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</si>
  <si>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</si>
  <si>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</si>
  <si>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</si>
  <si>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</si>
  <si>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</si>
  <si>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</si>
  <si>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</si>
  <si>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</si>
  <si>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</si>
  <si>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</si>
  <si>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</si>
  <si>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</si>
  <si>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</si>
  <si>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</si>
  <si>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</si>
  <si>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</si>
  <si>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</si>
  <si>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</si>
  <si>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</si>
  <si>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</si>
  <si>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</si>
  <si>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</si>
  <si>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</si>
  <si>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</si>
  <si>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</si>
  <si>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</si>
  <si>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</si>
  <si>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</si>
  <si>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</si>
  <si>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</si>
  <si>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</si>
  <si>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</si>
  <si>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</si>
  <si>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</si>
  <si>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</si>
  <si>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</si>
  <si>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</si>
  <si>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</si>
  <si>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</si>
  <si>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</si>
  <si>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</si>
  <si>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</si>
  <si>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</si>
  <si>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</si>
  <si>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</si>
  <si>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</si>
  <si>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</si>
  <si>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</si>
  <si>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</si>
  <si>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</si>
  <si>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</si>
  <si>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</si>
  <si>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</si>
  <si>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</si>
  <si>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</si>
  <si>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</si>
  <si>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</si>
  <si>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</si>
  <si>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</si>
  <si>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</si>
  <si>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</si>
  <si>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</si>
  <si>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</si>
  <si>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</si>
  <si>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</si>
  <si>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</si>
  <si>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</si>
  <si>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</si>
  <si>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</si>
  <si>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</si>
  <si>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</si>
  <si>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</si>
  <si>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</si>
  <si>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</si>
  <si>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</si>
  <si>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</si>
  <si>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</si>
  <si>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</si>
  <si>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</si>
  <si>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</si>
  <si>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</si>
  <si>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</si>
  <si>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</si>
  <si>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</si>
  <si>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</si>
  <si>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</si>
  <si>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</si>
  <si>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</si>
  <si>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</si>
  <si>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</si>
  <si>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</si>
  <si>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</si>
  <si>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</si>
  <si>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</si>
  <si>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</si>
  <si>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</si>
  <si>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</si>
  <si>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</si>
  <si>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</si>
  <si>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</si>
  <si>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</si>
  <si>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</si>
  <si>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</si>
  <si>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</si>
  <si>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</si>
  <si>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</si>
  <si>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</si>
  <si>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</si>
  <si>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</si>
  <si>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</si>
  <si>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</si>
  <si>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</si>
  <si>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</si>
  <si>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</si>
  <si>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</si>
  <si>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</si>
  <si>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</si>
  <si>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</si>
  <si>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</si>
  <si>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</si>
  <si>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</si>
  <si>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</si>
  <si>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</si>
  <si>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</si>
  <si>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</si>
  <si>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</si>
  <si>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</si>
  <si>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</si>
  <si>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</si>
  <si>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</si>
  <si>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</si>
  <si>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</si>
  <si>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</si>
  <si>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</si>
  <si>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</si>
  <si>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</si>
  <si>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</si>
  <si>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</si>
  <si>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</si>
  <si>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</si>
  <si>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</si>
  <si>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</si>
  <si>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</si>
  <si>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</si>
  <si>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</si>
  <si>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</si>
  <si>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</si>
  <si>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</si>
  <si>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</si>
  <si>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</si>
  <si>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</si>
  <si>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</si>
  <si>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</si>
  <si>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</si>
  <si>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</si>
  <si>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</si>
  <si>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</si>
  <si>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</si>
  <si>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</si>
  <si>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</si>
  <si>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</si>
  <si>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</si>
  <si>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</si>
  <si>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</si>
  <si>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</si>
  <si>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</si>
  <si>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</si>
  <si>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</si>
  <si>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</si>
  <si>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</si>
  <si>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</si>
  <si>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</si>
  <si>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</si>
  <si>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</si>
  <si>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</si>
  <si>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</si>
  <si>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</si>
  <si>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</si>
  <si>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</si>
  <si>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</si>
  <si>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</si>
  <si>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</si>
  <si>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</si>
  <si>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</si>
  <si>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</si>
  <si>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</si>
  <si>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</si>
  <si>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</si>
  <si>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</si>
  <si>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</si>
  <si>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</si>
  <si>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</si>
  <si>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</si>
  <si>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</si>
  <si>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</si>
  <si>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</si>
  <si>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</si>
  <si>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</si>
  <si>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</si>
  <si>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</si>
  <si>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</si>
  <si>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</si>
  <si>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</si>
  <si>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</si>
  <si>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</si>
  <si>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</si>
  <si>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</si>
  <si>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</si>
  <si>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</si>
  <si>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</si>
  <si>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</si>
  <si>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</si>
  <si>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</si>
  <si>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</si>
  <si>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</si>
  <si>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</si>
  <si>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</si>
  <si>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</si>
  <si>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</si>
  <si>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</si>
  <si>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</si>
  <si>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</si>
  <si>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</si>
  <si>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</si>
  <si>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</si>
  <si>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</si>
  <si>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</si>
  <si>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</si>
  <si>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</si>
  <si>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</si>
  <si>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</si>
  <si>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</si>
  <si>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</si>
  <si>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</si>
  <si>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</si>
  <si>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</si>
  <si>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</si>
  <si>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</si>
  <si>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</si>
  <si>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</si>
  <si>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</si>
  <si>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</si>
  <si>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</si>
  <si>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</si>
  <si>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</si>
  <si>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</si>
  <si>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</si>
  <si>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</si>
  <si>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</si>
  <si>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</si>
  <si>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</si>
  <si>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</si>
  <si>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</si>
  <si>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</si>
  <si>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</si>
  <si>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</si>
  <si>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</si>
  <si>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</si>
  <si>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</si>
  <si>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</si>
  <si>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</si>
  <si>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</si>
  <si>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</si>
  <si>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</si>
  <si>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</si>
  <si>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</si>
  <si>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</si>
  <si>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</si>
  <si>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</si>
  <si>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</si>
  <si>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</si>
  <si>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</si>
  <si>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</si>
  <si>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</si>
  <si>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</si>
  <si>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</si>
  <si>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</si>
  <si>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</si>
  <si>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</si>
  <si>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</si>
  <si>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</si>
  <si>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</si>
  <si>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</si>
  <si>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</si>
  <si>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</si>
  <si>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</si>
  <si>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</si>
  <si>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</si>
  <si>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</si>
  <si>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</si>
  <si>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</si>
  <si>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</si>
  <si>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</si>
  <si>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</si>
  <si>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</si>
  <si>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</si>
  <si>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</si>
  <si>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</si>
  <si>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</si>
  <si>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</si>
  <si>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</si>
  <si>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</si>
  <si>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</si>
  <si>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</si>
  <si>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</si>
  <si>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</si>
  <si>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</si>
  <si>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</si>
  <si>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</si>
  <si>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</si>
  <si>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</si>
  <si>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</si>
  <si>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</si>
  <si>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</si>
  <si>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</si>
  <si>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</si>
  <si>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</si>
  <si>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</si>
  <si>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</si>
  <si>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</si>
  <si>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</si>
  <si>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</si>
  <si>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</si>
  <si>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</si>
  <si>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</si>
  <si>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</si>
  <si>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</si>
  <si>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</si>
  <si>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</si>
  <si>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</si>
  <si>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</si>
  <si>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</si>
  <si>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</si>
  <si>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</si>
  <si>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</si>
  <si>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</si>
  <si>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</si>
  <si>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</si>
  <si>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</si>
  <si>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</si>
  <si>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</si>
  <si>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</si>
  <si>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</si>
  <si>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</si>
  <si>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</si>
  <si>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</si>
  <si>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</si>
  <si>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</si>
  <si>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</si>
  <si>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</si>
  <si>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</si>
  <si>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</si>
  <si>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</si>
  <si>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</si>
  <si>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</si>
  <si>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</si>
  <si>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</si>
  <si>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</si>
  <si>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</si>
  <si>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</si>
  <si>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</si>
  <si>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</si>
  <si>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</si>
  <si>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</si>
  <si>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</si>
  <si>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</si>
  <si>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</si>
  <si>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</si>
  <si>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</si>
  <si>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</si>
  <si>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</si>
  <si>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</si>
  <si>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</si>
  <si>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</si>
  <si>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</si>
  <si>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</si>
  <si>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</si>
  <si>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</si>
  <si>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</si>
  <si>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</si>
  <si>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</si>
  <si>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</si>
  <si>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</si>
  <si>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</si>
  <si>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</si>
  <si>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</si>
  <si>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</si>
  <si>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</si>
  <si>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</si>
  <si>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</si>
  <si>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</si>
  <si>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</si>
  <si>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</si>
  <si>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</si>
  <si>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</si>
  <si>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</si>
  <si>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</si>
  <si>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</si>
  <si>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</si>
  <si>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</si>
  <si>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</si>
  <si>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</si>
  <si>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</si>
  <si>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</si>
  <si>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</si>
  <si>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</si>
  <si>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</si>
  <si>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</si>
  <si>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</si>
  <si>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</si>
  <si>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</si>
  <si>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</si>
  <si>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</si>
  <si>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</si>
  <si>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</si>
  <si>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</si>
  <si>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</si>
  <si>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</si>
  <si>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</si>
  <si>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</si>
  <si>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</si>
  <si>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</si>
  <si>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</si>
  <si>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</si>
  <si>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</si>
  <si>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</si>
  <si>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</si>
  <si>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</si>
  <si>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</si>
  <si>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</si>
  <si>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</si>
  <si>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</si>
  <si>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</si>
  <si>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</si>
  <si>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</si>
  <si>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</si>
  <si>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</si>
  <si>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</si>
  <si>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</si>
  <si>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</si>
  <si>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</si>
  <si>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</si>
  <si>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</si>
  <si>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</si>
  <si>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</si>
  <si>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</si>
  <si>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</si>
  <si>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</si>
  <si>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</si>
  <si>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</si>
  <si>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</si>
  <si>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</si>
  <si>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</si>
  <si>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</si>
  <si>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</si>
  <si>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</si>
  <si>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</si>
  <si>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</si>
  <si>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</si>
  <si>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</si>
  <si>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</si>
  <si>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</si>
  <si>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</si>
  <si>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</si>
  <si>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</si>
  <si>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</si>
  <si>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</si>
  <si>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</si>
  <si>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</si>
  <si>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</si>
  <si>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</si>
  <si>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</si>
  <si>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</si>
  <si>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</si>
  <si>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</si>
  <si>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</si>
  <si>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</si>
  <si>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</si>
  <si>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</si>
  <si>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</si>
  <si>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</si>
  <si>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</si>
  <si>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</si>
  <si>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</si>
  <si>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</si>
  <si>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</si>
  <si>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</si>
  <si>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</si>
  <si>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</si>
  <si>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</si>
  <si>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</si>
  <si>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</si>
  <si>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</si>
  <si>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</si>
  <si>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</si>
  <si>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</si>
  <si>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</si>
  <si>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</si>
  <si>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</si>
  <si>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</si>
  <si>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</si>
  <si>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</si>
  <si>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</si>
  <si>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</si>
  <si>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</si>
  <si>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</si>
  <si>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</si>
  <si>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</si>
  <si>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</si>
  <si>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</si>
  <si>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</si>
  <si>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</si>
  <si>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</si>
  <si>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</si>
  <si>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</si>
  <si>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</si>
  <si>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</si>
  <si>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</si>
  <si>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</si>
  <si>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</si>
  <si>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</si>
  <si>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</si>
  <si>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</si>
  <si>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</si>
  <si>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</si>
  <si>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</si>
  <si>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</si>
  <si>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</si>
  <si>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</si>
  <si>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</si>
  <si>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</si>
  <si>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</si>
  <si>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</si>
  <si>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</si>
  <si>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</si>
  <si>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</si>
  <si>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</si>
  <si>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</si>
  <si>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</si>
  <si>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</si>
  <si>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</si>
  <si>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</si>
  <si>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</si>
  <si>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</si>
  <si>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</si>
  <si>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</si>
  <si>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</si>
  <si>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</si>
  <si>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</si>
  <si>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</si>
  <si>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</si>
  <si>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</si>
  <si>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</si>
  <si>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</si>
  <si>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</si>
  <si>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</si>
  <si>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</si>
  <si>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</si>
  <si>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</si>
  <si>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</si>
  <si>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</si>
  <si>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</si>
  <si>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</si>
  <si>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</si>
  <si>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</si>
  <si>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</si>
  <si>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</si>
  <si>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</si>
  <si>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</si>
  <si>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</si>
  <si>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</si>
  <si>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</si>
  <si>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</si>
  <si>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</si>
  <si>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</si>
  <si>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</si>
  <si>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</si>
  <si>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</si>
  <si>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</si>
  <si>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</si>
  <si>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</si>
  <si>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</si>
  <si>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</si>
  <si>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</si>
  <si>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</si>
  <si>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</si>
  <si>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</si>
  <si>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</si>
  <si>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</si>
  <si>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</si>
  <si>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</si>
  <si>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</si>
  <si>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</si>
  <si>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</si>
  <si>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</si>
  <si>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</si>
  <si>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</si>
  <si>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</si>
  <si>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</si>
  <si>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</si>
  <si>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</si>
  <si>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</si>
  <si>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</si>
  <si>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</si>
  <si>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</si>
  <si>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</si>
  <si>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</si>
  <si>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</si>
  <si>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</si>
  <si>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</si>
  <si>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</si>
  <si>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</si>
  <si>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</si>
  <si>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</si>
  <si>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</si>
  <si>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</si>
  <si>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</si>
  <si>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</si>
  <si>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</si>
  <si>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</si>
  <si>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</si>
  <si>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</si>
  <si>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</si>
  <si>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</si>
  <si>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</si>
  <si>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</si>
  <si>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</si>
  <si>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</si>
  <si>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</si>
  <si>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</si>
  <si>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</si>
  <si>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</si>
  <si>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</si>
  <si>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</si>
  <si>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</si>
  <si>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</si>
  <si>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</si>
  <si>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</si>
  <si>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</si>
  <si>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</si>
  <si>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</si>
  <si>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</si>
  <si>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</si>
  <si>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</si>
  <si>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</si>
  <si>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</si>
  <si>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</si>
  <si>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</si>
  <si>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</si>
  <si>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</si>
  <si>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</si>
  <si>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</si>
  <si>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</si>
  <si>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</si>
  <si>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</si>
  <si>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</si>
  <si>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</si>
  <si>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</si>
  <si>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</si>
  <si>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</si>
  <si>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</si>
  <si>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</si>
  <si>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</si>
  <si>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</si>
  <si>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</si>
  <si>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</si>
  <si>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</si>
  <si>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</si>
  <si>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</si>
  <si>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</si>
  <si>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</si>
  <si>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</si>
  <si>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</si>
  <si>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</si>
  <si>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</si>
  <si>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</si>
  <si>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</si>
  <si>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</si>
  <si>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</si>
  <si>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</si>
  <si>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</si>
  <si>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</si>
  <si>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</si>
  <si>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</si>
  <si>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</si>
  <si>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</si>
  <si>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</si>
  <si>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</si>
  <si>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</si>
  <si>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</si>
  <si>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</si>
  <si>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</si>
  <si>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</si>
  <si>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</si>
  <si>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</si>
  <si>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</si>
  <si>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</si>
  <si>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</si>
  <si>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</si>
  <si>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</si>
  <si>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</si>
  <si>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</si>
  <si>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</si>
  <si>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</si>
  <si>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</si>
  <si>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</si>
  <si>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</si>
  <si>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</si>
  <si>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</si>
  <si>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</si>
  <si>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</si>
  <si>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</si>
  <si>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</si>
  <si>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</si>
  <si>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</si>
  <si>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</si>
  <si>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</si>
  <si>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</si>
  <si>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</si>
  <si>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</si>
  <si>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</si>
  <si>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</si>
  <si>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</si>
  <si>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</si>
  <si>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</si>
  <si>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</si>
  <si>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</si>
  <si>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</si>
  <si>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</si>
  <si>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</si>
  <si>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</si>
  <si>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</si>
  <si>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</si>
  <si>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</si>
  <si>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</si>
  <si>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</si>
  <si>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</si>
  <si>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</si>
  <si>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</si>
  <si>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</si>
  <si>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</si>
  <si>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</si>
  <si>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</si>
  <si>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</si>
  <si>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</si>
  <si>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</si>
  <si>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</si>
  <si>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</si>
  <si>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</si>
  <si>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</si>
  <si>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</si>
  <si>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</si>
  <si>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</si>
  <si>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</si>
  <si>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</si>
  <si>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</si>
  <si>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</si>
  <si>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</si>
  <si>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</si>
  <si>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</si>
  <si>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</si>
  <si>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</si>
  <si>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</si>
  <si>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</si>
  <si>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</si>
  <si>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</si>
  <si>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</si>
  <si>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</si>
  <si>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</si>
  <si>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</si>
  <si>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</si>
  <si>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</si>
  <si>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</si>
  <si>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</si>
  <si>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</si>
  <si>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</si>
  <si>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</si>
  <si>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</si>
  <si>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</si>
  <si>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</si>
  <si>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</si>
  <si>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</si>
  <si>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</si>
  <si>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</si>
  <si>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</si>
  <si>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</si>
  <si>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</si>
  <si>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</si>
  <si>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</si>
  <si>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</si>
  <si>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</si>
  <si>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</si>
  <si>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</si>
  <si>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</si>
  <si>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</si>
  <si>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</si>
  <si>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</si>
  <si>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</si>
  <si>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</si>
  <si>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</si>
  <si>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</si>
  <si>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</si>
  <si>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</si>
  <si>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</si>
  <si>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</si>
  <si>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</si>
  <si>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</si>
  <si>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</si>
  <si>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</si>
  <si>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</si>
  <si>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</si>
  <si>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</si>
  <si>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</si>
  <si>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</si>
  <si>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</si>
  <si>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</si>
  <si>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</si>
  <si>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</si>
  <si>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</si>
  <si>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</si>
  <si>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</si>
  <si>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</si>
  <si>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</si>
  <si>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</si>
  <si>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</si>
  <si>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</si>
  <si>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</si>
  <si>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</si>
  <si>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</si>
  <si>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</si>
  <si>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</si>
  <si>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</si>
  <si>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</si>
  <si>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</si>
  <si>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</si>
  <si>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</si>
  <si>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</si>
  <si>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</si>
  <si>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</si>
  <si>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</si>
  <si>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</si>
  <si>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</si>
  <si>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</si>
  <si>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</si>
  <si>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</si>
  <si>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</si>
  <si>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</si>
  <si>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</si>
  <si>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</si>
  <si>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</si>
  <si>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</si>
  <si>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</si>
  <si>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</si>
  <si>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</si>
  <si>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</si>
  <si>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</si>
  <si>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</si>
  <si>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</si>
  <si>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</si>
  <si>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</si>
  <si>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</si>
  <si>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</si>
  <si>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</si>
  <si>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</si>
  <si>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</si>
  <si>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</si>
  <si>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</si>
  <si>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</si>
  <si>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</si>
  <si>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</si>
  <si>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</si>
  <si>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</si>
  <si>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</si>
  <si>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</si>
  <si>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</si>
  <si>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</si>
  <si>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</si>
  <si>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</si>
  <si>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</si>
  <si>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</si>
  <si>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</si>
  <si>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</si>
  <si>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</si>
  <si>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</si>
  <si>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</si>
  <si>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</si>
  <si>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</si>
  <si>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</si>
  <si>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</si>
  <si>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</si>
  <si>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</si>
  <si>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</si>
  <si>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</si>
  <si>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</si>
  <si>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</si>
  <si>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</si>
  <si>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</si>
  <si>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</si>
  <si>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</si>
  <si>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</si>
  <si>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</si>
  <si>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</si>
  <si>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</si>
  <si>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</si>
  <si>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</si>
  <si>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</si>
  <si>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</si>
  <si>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</si>
  <si>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</si>
  <si>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</si>
  <si>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</si>
  <si>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</si>
  <si>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</si>
  <si>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</si>
  <si>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</si>
  <si>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</si>
  <si>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</si>
  <si>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</si>
  <si>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</si>
  <si>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</si>
  <si>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</si>
  <si>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</si>
  <si>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</si>
  <si>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</si>
  <si>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</si>
  <si>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</si>
  <si>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</si>
  <si>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</si>
  <si>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</si>
  <si>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</si>
  <si>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</si>
  <si>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</si>
  <si>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</si>
  <si>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</si>
  <si>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</si>
  <si>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</si>
  <si>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</si>
  <si>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</si>
  <si>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</si>
  <si>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</si>
  <si>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</si>
  <si>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</si>
  <si>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</si>
  <si>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</si>
  <si>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</si>
  <si>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</si>
  <si>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</si>
  <si>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</si>
  <si>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</si>
  <si>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</si>
  <si>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</si>
  <si>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</si>
  <si>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</si>
  <si>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</si>
  <si>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</si>
  <si>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</si>
  <si>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</si>
  <si>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</si>
  <si>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</si>
  <si>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</si>
  <si>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</si>
  <si>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</si>
  <si>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</si>
  <si>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</si>
  <si>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</si>
  <si>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</si>
  <si>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</si>
  <si>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</si>
  <si>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</si>
  <si>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</si>
  <si>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</si>
  <si>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</si>
  <si>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</si>
  <si>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</si>
  <si>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</si>
  <si>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</si>
  <si>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</si>
  <si>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</si>
  <si>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</si>
  <si>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</si>
  <si>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</si>
  <si>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</si>
  <si>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</si>
  <si>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</si>
  <si>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</si>
  <si>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</si>
  <si>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</si>
  <si>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</si>
  <si>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</si>
  <si>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</si>
  <si>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</si>
  <si>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</si>
  <si>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</si>
  <si>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</si>
  <si>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</si>
  <si>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</si>
  <si>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</si>
  <si>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</si>
  <si>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</si>
  <si>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</si>
  <si>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</si>
  <si>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</si>
  <si>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</si>
  <si>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</si>
  <si>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</si>
  <si>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</si>
  <si>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</si>
  <si>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</si>
  <si>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</si>
  <si>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</si>
  <si>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</si>
  <si>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</si>
  <si>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</si>
  <si>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</si>
  <si>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</si>
  <si>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</si>
  <si>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</si>
  <si>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</si>
  <si>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</si>
  <si>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</si>
  <si>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</si>
  <si>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</si>
  <si>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</si>
  <si>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</si>
  <si>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</si>
  <si>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</si>
  <si>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</si>
  <si>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</si>
  <si>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</si>
  <si>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</si>
  <si>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</si>
  <si>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</si>
  <si>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</si>
  <si>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</si>
  <si>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</si>
  <si>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</si>
  <si>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</si>
  <si>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</si>
  <si>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</si>
  <si>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</si>
  <si>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</si>
  <si>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</si>
  <si>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</si>
  <si>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</si>
  <si>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</si>
  <si>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</si>
  <si>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</si>
  <si>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</si>
  <si>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</si>
  <si>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</si>
  <si>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</si>
  <si>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</si>
  <si>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</si>
  <si>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</si>
  <si>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</si>
  <si>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</si>
  <si>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</si>
  <si>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</si>
  <si>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</si>
  <si>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</si>
  <si>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</si>
  <si>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</si>
  <si>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</si>
  <si>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</si>
  <si>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</si>
  <si>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</si>
  <si>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</si>
  <si>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</si>
  <si>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</si>
  <si>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</si>
  <si>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</si>
  <si>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</si>
  <si>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</si>
  <si>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</si>
  <si>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</si>
  <si>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</si>
  <si>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</si>
  <si>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</si>
  <si>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</si>
  <si>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</si>
  <si>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</si>
  <si>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</si>
  <si>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</si>
  <si>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</si>
  <si>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</si>
  <si>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</si>
  <si>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</si>
  <si>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</si>
  <si>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</si>
  <si>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</si>
  <si>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</si>
  <si>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</si>
  <si>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</si>
  <si>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</si>
  <si>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</si>
  <si>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</si>
  <si>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</si>
  <si>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</si>
  <si>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</si>
  <si>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</si>
  <si>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</si>
  <si>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</si>
  <si>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</si>
  <si>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</si>
  <si>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</si>
  <si>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</si>
  <si>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</si>
  <si>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</si>
  <si>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</si>
  <si>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</si>
  <si>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</si>
  <si>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</si>
  <si>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</si>
  <si>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</si>
  <si>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</si>
  <si>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</si>
  <si>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</si>
  <si>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</si>
  <si>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</si>
  <si>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</si>
  <si>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</si>
  <si>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</si>
  <si>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</si>
  <si>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</si>
  <si>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</si>
  <si>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</si>
  <si>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</si>
  <si>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</si>
  <si>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</si>
  <si>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</si>
  <si>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</si>
  <si>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</si>
  <si>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</si>
  <si>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</si>
  <si>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</si>
  <si>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</si>
  <si>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</si>
  <si>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</si>
  <si>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</si>
  <si>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</si>
  <si>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</si>
  <si>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</si>
  <si>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</si>
  <si>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</si>
  <si>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</si>
  <si>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</si>
  <si>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</si>
  <si>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</si>
  <si>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</si>
  <si>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</si>
  <si>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</si>
  <si>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</si>
  <si>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</si>
  <si>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</si>
  <si>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</si>
  <si>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</si>
  <si>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</si>
  <si>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</si>
  <si>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</si>
  <si>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</si>
  <si>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</si>
  <si>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</si>
  <si>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</si>
  <si>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</si>
  <si>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</si>
  <si>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</si>
  <si>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</si>
  <si>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</si>
  <si>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</si>
  <si>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</si>
  <si>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</si>
  <si>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</si>
  <si>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</si>
  <si>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</si>
  <si>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</si>
  <si>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</si>
  <si>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</si>
  <si>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</si>
  <si>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</si>
  <si>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</si>
  <si>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</si>
  <si>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</si>
  <si>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</si>
  <si>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</si>
  <si>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</si>
  <si>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</si>
  <si>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</si>
  <si>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</si>
  <si>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</si>
  <si>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</si>
  <si>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</si>
  <si>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</si>
  <si>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</si>
  <si>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</si>
  <si>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</si>
  <si>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</si>
  <si>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</si>
  <si>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</si>
  <si>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</si>
  <si>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</si>
  <si>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</si>
  <si>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</si>
  <si>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</si>
  <si>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</si>
  <si>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</si>
  <si>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</si>
  <si>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</si>
  <si>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</si>
  <si>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</si>
  <si>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</si>
  <si>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</si>
  <si>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</si>
  <si>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</si>
  <si>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</si>
  <si>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</si>
  <si>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</si>
  <si>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</si>
  <si>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</si>
  <si>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</si>
  <si>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</si>
  <si>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</si>
  <si>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</si>
  <si>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</si>
  <si>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</si>
  <si>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</si>
  <si>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</si>
  <si>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</si>
  <si>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</si>
  <si>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</si>
  <si>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</si>
  <si>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</si>
  <si>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</si>
  <si>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</si>
  <si>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</si>
  <si>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</si>
  <si>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</si>
  <si>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</si>
  <si>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</si>
  <si>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</si>
  <si>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</si>
  <si>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</si>
  <si>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</si>
  <si>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</si>
  <si>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</si>
  <si>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</si>
  <si>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</si>
  <si>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</si>
  <si>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</si>
  <si>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</si>
  <si>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</si>
  <si>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</si>
  <si>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</si>
  <si>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</si>
  <si>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</si>
  <si>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</si>
  <si>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</si>
  <si>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</si>
  <si>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</si>
  <si>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</si>
  <si>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</si>
  <si>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</si>
  <si>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</si>
  <si>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</si>
  <si>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</si>
  <si>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</si>
  <si>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</si>
  <si>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</si>
  <si>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</si>
  <si>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</si>
  <si>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</si>
  <si>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</si>
  <si>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</si>
  <si>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</si>
  <si>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</si>
  <si>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</si>
  <si>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</si>
  <si>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</si>
  <si>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</si>
  <si>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</si>
  <si>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</si>
  <si>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</si>
  <si>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</si>
  <si>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</si>
  <si>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</si>
  <si>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</si>
  <si>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</si>
  <si>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</si>
  <si>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</si>
  <si>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</si>
  <si>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</si>
  <si>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</si>
  <si>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</si>
  <si>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</si>
  <si>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</si>
  <si>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</si>
  <si>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</si>
  <si>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</si>
  <si>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</si>
  <si>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</si>
  <si>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</si>
  <si>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</si>
  <si>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</si>
  <si>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</si>
  <si>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</si>
  <si>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</si>
  <si>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</si>
  <si>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</si>
  <si>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</si>
  <si>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</si>
  <si>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</si>
  <si>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</si>
  <si>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</si>
  <si>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</si>
  <si>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</si>
  <si>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</si>
  <si>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</si>
  <si>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</si>
  <si>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</si>
  <si>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</si>
  <si>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</si>
  <si>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</si>
  <si>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</si>
  <si>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</si>
  <si>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</si>
  <si>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</si>
  <si>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</si>
  <si>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</si>
  <si>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</si>
  <si>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</si>
  <si>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</si>
  <si>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</si>
  <si>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</si>
  <si>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</si>
  <si>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</si>
  <si>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</si>
  <si>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</si>
  <si>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</si>
  <si>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</si>
  <si>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</si>
  <si>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</si>
  <si>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</si>
  <si>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</si>
  <si>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</si>
  <si>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</si>
  <si>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</si>
  <si>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</si>
  <si>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</si>
  <si>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</si>
  <si>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</si>
  <si>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</si>
  <si>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</si>
  <si>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</si>
  <si>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</si>
  <si>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</si>
  <si>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</si>
  <si>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</si>
  <si>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</si>
  <si>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</si>
  <si>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</si>
  <si>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</si>
  <si>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</si>
  <si>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</si>
  <si>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</si>
  <si>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</si>
  <si>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</si>
  <si>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</si>
  <si>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</si>
  <si>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</si>
  <si>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</si>
  <si>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</si>
  <si>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</si>
  <si>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</si>
  <si>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</si>
  <si>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</si>
  <si>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</si>
  <si>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</si>
  <si>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</si>
  <si>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</si>
  <si>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</si>
  <si>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</si>
  <si>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</si>
  <si>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</si>
  <si>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</si>
  <si>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</si>
  <si>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</si>
  <si>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</si>
  <si>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</si>
  <si>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</si>
  <si>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</si>
  <si>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</si>
  <si>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</si>
  <si>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</si>
  <si>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</si>
  <si>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</si>
  <si>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</si>
  <si>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</si>
  <si>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</si>
  <si>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</si>
  <si>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</si>
  <si>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</si>
  <si>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</si>
  <si>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</si>
  <si>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</si>
  <si>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</si>
  <si>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</si>
  <si>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</si>
  <si>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</si>
  <si>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</si>
  <si>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</si>
  <si>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</si>
  <si>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</si>
  <si>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</si>
  <si>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</si>
  <si>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</si>
  <si>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</si>
  <si>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</si>
  <si>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</si>
  <si>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</si>
  <si>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</si>
  <si>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</si>
  <si>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</si>
  <si>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</si>
  <si>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</si>
  <si>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</si>
  <si>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</si>
  <si>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</si>
  <si>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</si>
  <si>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</si>
  <si>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</si>
  <si>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</si>
  <si>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</si>
  <si>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</si>
  <si>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</si>
  <si>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</si>
  <si>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</si>
  <si>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</si>
  <si>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</si>
  <si>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</si>
  <si>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</si>
  <si>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</si>
  <si>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</si>
  <si>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</si>
  <si>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</si>
  <si>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</si>
  <si>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</si>
  <si>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</si>
  <si>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</si>
  <si>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</si>
  <si>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</si>
  <si>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</si>
  <si>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</si>
  <si>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</si>
  <si>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</si>
  <si>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</si>
  <si>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</si>
  <si>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</si>
  <si>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</si>
  <si>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</si>
  <si>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</si>
  <si>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</si>
  <si>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</si>
  <si>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</si>
  <si>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</si>
  <si>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</si>
  <si>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</si>
  <si>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</si>
  <si>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</si>
  <si>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</si>
  <si>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</si>
  <si>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</si>
  <si>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</si>
  <si>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</si>
  <si>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</si>
  <si>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</si>
  <si>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</si>
  <si>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</si>
  <si>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</si>
  <si>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</si>
  <si>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</si>
  <si>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</si>
  <si>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</si>
  <si>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</si>
  <si>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</si>
  <si>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</si>
  <si>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</si>
  <si>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</si>
  <si>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</si>
  <si>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</si>
  <si>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</si>
  <si>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</si>
  <si>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</si>
  <si>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</si>
  <si>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</si>
  <si>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</si>
  <si>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</si>
  <si>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</si>
  <si>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</si>
  <si>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</si>
  <si>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</si>
  <si>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</si>
  <si>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</si>
  <si>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</si>
  <si>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</si>
  <si>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</si>
  <si>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</si>
  <si>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</si>
  <si>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</si>
  <si>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</si>
  <si>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</si>
  <si>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</si>
  <si>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</si>
  <si>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</si>
  <si>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</si>
  <si>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</si>
  <si>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</si>
  <si>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</si>
  <si>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</si>
  <si>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</si>
  <si>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</si>
  <si>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</si>
  <si>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</si>
  <si>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</si>
  <si>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</si>
  <si>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</si>
  <si>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</si>
  <si>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</si>
  <si>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</si>
  <si>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</si>
  <si>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</si>
  <si>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</si>
  <si>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</si>
  <si>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</si>
  <si>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</si>
  <si>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</si>
  <si>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</si>
  <si>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</si>
  <si>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</si>
  <si>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</si>
  <si>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</si>
  <si>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</si>
  <si>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</si>
  <si>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</si>
  <si>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</si>
  <si>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</si>
  <si>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</si>
  <si>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</si>
  <si>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</si>
  <si>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</si>
  <si>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</si>
  <si>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</si>
  <si>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</si>
  <si>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</si>
  <si>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</si>
  <si>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</si>
  <si>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</si>
  <si>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</si>
  <si>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</si>
  <si>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</si>
  <si>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</si>
  <si>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</si>
  <si>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</si>
  <si>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</si>
  <si>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</si>
  <si>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</si>
  <si>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</si>
  <si>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</si>
  <si>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</si>
  <si>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</si>
  <si>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</si>
  <si>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</si>
  <si>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</si>
  <si>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</si>
  <si>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</si>
  <si>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</si>
  <si>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</si>
  <si>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</si>
  <si>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</si>
  <si>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</si>
  <si>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</si>
  <si>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</si>
  <si>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</si>
  <si>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</si>
  <si>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</si>
  <si>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</si>
  <si>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</si>
  <si>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</si>
  <si>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</si>
  <si>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</si>
  <si>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</si>
  <si>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</si>
  <si>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</si>
  <si>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</si>
  <si>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</si>
  <si>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</si>
  <si>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</si>
  <si>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</si>
  <si>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</si>
  <si>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</si>
  <si>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</si>
  <si>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</si>
  <si>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</si>
  <si>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</si>
  <si>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</si>
  <si>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</si>
  <si>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</si>
  <si>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</si>
  <si>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</si>
  <si>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</si>
  <si>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</si>
  <si>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</si>
  <si>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</si>
  <si>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</si>
  <si>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</si>
  <si>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</si>
  <si>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</si>
  <si>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</si>
  <si>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</si>
  <si>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</si>
  <si>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</si>
  <si>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</si>
  <si>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</si>
  <si>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</si>
  <si>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</si>
  <si>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</si>
  <si>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</si>
  <si>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</si>
  <si>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</si>
  <si>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</si>
  <si>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</si>
  <si>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</si>
  <si>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</si>
  <si>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</si>
  <si>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</si>
  <si>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</si>
  <si>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</si>
  <si>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</si>
  <si>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</si>
  <si>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</si>
  <si>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</si>
  <si>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</si>
  <si>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</si>
  <si>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</si>
  <si>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</si>
  <si>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</si>
  <si>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</si>
  <si>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</si>
  <si>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</si>
  <si>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</si>
  <si>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</si>
  <si>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</si>
  <si>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</si>
  <si>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</si>
  <si>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</si>
  <si>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</si>
  <si>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</si>
  <si>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</si>
  <si>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</si>
  <si>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</si>
  <si>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</si>
  <si>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</si>
  <si>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</si>
  <si>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</si>
  <si>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</si>
  <si>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</si>
  <si>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</si>
  <si>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</si>
  <si>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</si>
  <si>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</si>
  <si>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</si>
  <si>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</si>
  <si>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</si>
  <si>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</si>
  <si>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</si>
  <si>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</si>
  <si>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</si>
  <si>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</si>
  <si>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</si>
  <si>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</si>
  <si>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</si>
  <si>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</si>
  <si>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</si>
  <si>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</si>
  <si>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</si>
  <si>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</si>
  <si>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</si>
  <si>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</si>
  <si>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</si>
  <si>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</si>
  <si>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</si>
  <si>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</si>
  <si>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</si>
  <si>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</si>
  <si>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</si>
  <si>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</si>
  <si>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</si>
  <si>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</si>
  <si>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</si>
  <si>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</si>
  <si>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</si>
  <si>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</si>
  <si>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</si>
  <si>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</si>
  <si>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</si>
  <si>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</si>
  <si>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</si>
  <si>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</si>
  <si>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</si>
  <si>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</si>
  <si>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</si>
  <si>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</si>
  <si>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</si>
  <si>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</si>
  <si>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</si>
  <si>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</si>
  <si>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</si>
  <si>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</si>
  <si>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</si>
  <si>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</si>
  <si>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</si>
  <si>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</si>
  <si>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</si>
  <si>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</si>
  <si>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</si>
  <si>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</si>
  <si>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</si>
  <si>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</si>
  <si>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</si>
  <si>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</si>
  <si>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</si>
  <si>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</si>
  <si>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</si>
  <si>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</si>
  <si>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</si>
  <si>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</si>
  <si>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</si>
  <si>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</si>
  <si>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</si>
  <si>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</si>
  <si>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</si>
  <si>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</si>
  <si>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</si>
  <si>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</si>
  <si>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</si>
  <si>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</si>
  <si>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</si>
  <si>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</si>
  <si>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</si>
  <si>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</si>
  <si>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</si>
  <si>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</si>
  <si>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</si>
  <si>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</si>
  <si>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</si>
  <si>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</si>
  <si>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</si>
  <si>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</si>
  <si>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</si>
  <si>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</si>
  <si>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</si>
  <si>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</si>
  <si>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</si>
  <si>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</si>
  <si>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</si>
  <si>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</si>
  <si>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</si>
  <si>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</si>
  <si>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</si>
  <si>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</si>
  <si>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</si>
  <si>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</si>
  <si>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</si>
  <si>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</si>
  <si>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</si>
  <si>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</si>
  <si>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</si>
  <si>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</si>
  <si>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</si>
  <si>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</si>
  <si>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</si>
  <si>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</si>
  <si>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</si>
  <si>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</si>
  <si>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</si>
  <si>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</si>
  <si>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</si>
  <si>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</si>
  <si>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</si>
  <si>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</si>
  <si>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</si>
  <si>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</si>
  <si>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</si>
  <si>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</si>
  <si>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</si>
  <si>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</si>
  <si>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</si>
  <si>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</si>
  <si>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</si>
  <si>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</si>
  <si>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</si>
  <si>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</si>
  <si>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</si>
  <si>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</si>
  <si>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</si>
  <si>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</si>
  <si>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</si>
  <si>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</si>
  <si>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</si>
  <si>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</si>
  <si>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</si>
  <si>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</si>
  <si>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</si>
  <si>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</si>
  <si>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</si>
  <si>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</si>
  <si>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</si>
  <si>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</si>
  <si>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</si>
  <si>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</si>
  <si>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</si>
  <si>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</si>
  <si>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</si>
  <si>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</si>
  <si>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</si>
  <si>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</si>
  <si>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</si>
  <si>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</si>
  <si>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</si>
  <si>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</si>
  <si>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</si>
  <si>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</si>
  <si>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</si>
  <si>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</si>
  <si>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</si>
  <si>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</si>
  <si>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</si>
  <si>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</si>
  <si>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</si>
  <si>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</si>
  <si>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</si>
  <si>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</si>
  <si>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</si>
  <si>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</si>
  <si>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</si>
  <si>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</si>
  <si>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</si>
  <si>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</si>
  <si>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</si>
  <si>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</si>
  <si>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</si>
  <si>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</si>
  <si>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</si>
  <si>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</si>
  <si>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</si>
  <si>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</si>
  <si>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</si>
  <si>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</si>
  <si>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</si>
  <si>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</si>
  <si>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</si>
  <si>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</si>
  <si>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</si>
  <si>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</si>
  <si>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</si>
  <si>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</si>
  <si>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</si>
  <si>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</si>
  <si>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</si>
  <si>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</si>
  <si>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</si>
  <si>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</si>
  <si>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</si>
  <si>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</si>
  <si>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</si>
  <si>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</si>
  <si>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</si>
  <si>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</si>
  <si>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</si>
  <si>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</si>
  <si>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</si>
  <si>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</si>
  <si>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</si>
  <si>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</si>
  <si>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</si>
  <si>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</si>
  <si>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</si>
  <si>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</si>
  <si>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</si>
  <si>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</si>
  <si>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</si>
  <si>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</si>
  <si>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</si>
  <si>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</si>
  <si>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</si>
  <si>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</si>
  <si>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</si>
  <si>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</si>
  <si>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</si>
  <si>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</si>
  <si>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</si>
  <si>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</si>
  <si>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</si>
  <si>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</si>
  <si>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</si>
  <si>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</si>
  <si>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</si>
  <si>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</si>
  <si>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</si>
  <si>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</si>
  <si>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</si>
  <si>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</si>
  <si>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</si>
  <si>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</si>
  <si>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</si>
  <si>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</si>
  <si>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</si>
  <si>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</si>
  <si>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</si>
  <si>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</si>
  <si>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</si>
  <si>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</si>
  <si>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</si>
  <si>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</si>
  <si>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</si>
  <si>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</si>
  <si>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</si>
  <si>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</si>
  <si>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</si>
  <si>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</si>
  <si>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</si>
  <si>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</si>
  <si>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</si>
  <si>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</si>
  <si>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</si>
  <si>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</si>
  <si>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</si>
  <si>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</si>
  <si>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</si>
  <si>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</si>
  <si>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</si>
  <si>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</si>
  <si>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</si>
  <si>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</si>
  <si>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</si>
  <si>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</si>
  <si>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</si>
  <si>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</si>
  <si>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</si>
  <si>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</si>
  <si>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</si>
  <si>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</si>
  <si>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</si>
  <si>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</si>
  <si>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</si>
  <si>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</si>
  <si>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</si>
  <si>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</si>
  <si>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</si>
  <si>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</si>
  <si>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</si>
  <si>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</si>
  <si>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</si>
  <si>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</si>
  <si>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</si>
  <si>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</si>
  <si>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</si>
  <si>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</si>
  <si>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</si>
  <si>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</si>
  <si>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</si>
  <si>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</si>
  <si>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</si>
  <si>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</si>
  <si>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</si>
  <si>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</si>
  <si>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</si>
  <si>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</si>
  <si>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</si>
  <si>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</si>
  <si>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</si>
  <si>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</si>
  <si>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</si>
  <si>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</si>
  <si>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</si>
  <si>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</si>
  <si>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</si>
  <si>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</si>
  <si>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</si>
  <si>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</si>
  <si>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</si>
  <si>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</si>
  <si>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</si>
  <si>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</si>
  <si>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</si>
  <si>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</si>
  <si>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</si>
  <si>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</si>
  <si>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</si>
  <si>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</si>
  <si>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</si>
  <si>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</si>
  <si>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</si>
  <si>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</si>
  <si>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</si>
  <si>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</si>
  <si>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</si>
  <si>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</si>
  <si>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</si>
  <si>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</si>
  <si>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</si>
  <si>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</si>
  <si>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</si>
  <si>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</si>
  <si>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</si>
  <si>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</si>
  <si>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</si>
  <si>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</si>
  <si>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</si>
  <si>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</si>
  <si>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</si>
  <si>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</si>
  <si>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</si>
  <si>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</si>
  <si>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</si>
  <si>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</si>
  <si>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</si>
  <si>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</si>
  <si>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</si>
  <si>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</si>
  <si>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</si>
  <si>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</si>
  <si>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</si>
  <si>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</si>
  <si>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</si>
  <si>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</si>
  <si>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</si>
  <si>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</si>
  <si>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</si>
  <si>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</si>
  <si>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</si>
  <si>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</si>
  <si>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</si>
  <si>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</si>
  <si>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</si>
  <si>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</si>
  <si>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</si>
  <si>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</si>
  <si>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</si>
  <si>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</si>
  <si>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</si>
  <si>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</si>
  <si>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</si>
  <si>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</si>
  <si>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</si>
  <si>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</si>
  <si>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</si>
  <si>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</si>
  <si>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</si>
  <si>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</si>
  <si>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</si>
  <si>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</si>
  <si>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</si>
  <si>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</si>
  <si>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</si>
  <si>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</si>
  <si>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</si>
  <si>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</si>
  <si>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</si>
  <si>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</si>
  <si>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</si>
  <si>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</si>
  <si>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</si>
  <si>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</si>
  <si>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</si>
  <si>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</si>
  <si>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</si>
  <si>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</si>
  <si>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</si>
  <si>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</si>
  <si>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</si>
  <si>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</si>
  <si>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</si>
  <si>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</si>
  <si>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</si>
  <si>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</si>
  <si>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</si>
  <si>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</si>
  <si>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</si>
  <si>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</si>
  <si>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</si>
  <si>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</si>
  <si>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</si>
  <si>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</si>
  <si>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</si>
  <si>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</si>
  <si>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</si>
  <si>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</si>
  <si>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</si>
  <si>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</si>
  <si>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</si>
  <si>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</si>
  <si>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</si>
  <si>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</si>
  <si>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</si>
  <si>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</si>
  <si>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</si>
  <si>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</si>
  <si>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</si>
  <si>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</si>
  <si>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</si>
  <si>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</si>
  <si>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</si>
  <si>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</si>
  <si>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</si>
  <si>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</si>
  <si>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</si>
  <si>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</si>
  <si>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</si>
  <si>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</si>
  <si>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</si>
  <si>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</si>
  <si>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</si>
  <si>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</si>
  <si>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</si>
  <si>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</si>
  <si>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</si>
  <si>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</si>
  <si>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</si>
  <si>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</si>
  <si>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</si>
  <si>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</si>
  <si>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</si>
  <si>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</si>
  <si>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</si>
  <si>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</si>
  <si>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</si>
  <si>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</si>
  <si>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</si>
  <si>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</si>
  <si>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</si>
  <si>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</si>
  <si>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</si>
  <si>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</si>
  <si>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</si>
  <si>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</si>
  <si>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</si>
  <si>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</si>
  <si>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</si>
  <si>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</si>
  <si>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</si>
  <si>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</si>
  <si>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</si>
  <si>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</si>
  <si>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</si>
  <si>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</si>
  <si>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</si>
  <si>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</si>
  <si>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</si>
  <si>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</si>
  <si>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</si>
  <si>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</si>
  <si>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</si>
  <si>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</si>
  <si>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</si>
  <si>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</si>
  <si>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</si>
  <si>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</si>
  <si>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</si>
  <si>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</si>
  <si>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</si>
  <si>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</si>
  <si>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</si>
  <si>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</si>
  <si>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</si>
  <si>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</si>
  <si>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</si>
  <si>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</si>
  <si>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</si>
  <si>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</si>
  <si>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</si>
  <si>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</si>
  <si>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</si>
  <si>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</si>
  <si>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</si>
  <si>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</si>
  <si>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</si>
  <si>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</si>
  <si>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</si>
  <si>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</si>
  <si>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</si>
  <si>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</si>
  <si>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</si>
  <si>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</si>
  <si>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</si>
  <si>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</si>
  <si>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</si>
  <si>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</si>
  <si>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</si>
  <si>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</si>
  <si>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</si>
  <si>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</si>
  <si>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</si>
  <si>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</si>
  <si>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</si>
  <si>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</si>
  <si>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</si>
  <si>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</si>
  <si>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</si>
  <si>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</si>
  <si>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</si>
  <si>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</si>
  <si>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</si>
  <si>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</si>
  <si>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</si>
  <si>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</si>
  <si>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</si>
  <si>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</si>
  <si>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</si>
  <si>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</si>
  <si>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</si>
  <si>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</si>
  <si>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</si>
  <si>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</si>
  <si>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</si>
  <si>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</si>
  <si>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</si>
  <si>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</si>
  <si>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</si>
  <si>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</si>
  <si>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</si>
  <si>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</si>
  <si>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</si>
  <si>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</si>
  <si>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</si>
  <si>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</si>
  <si>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</si>
  <si>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</si>
  <si>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</si>
  <si>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</si>
  <si>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</si>
  <si>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</si>
  <si>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</si>
  <si>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</si>
  <si>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</si>
  <si>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</si>
  <si>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</si>
  <si>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</si>
  <si>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</si>
  <si>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</si>
  <si>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</si>
  <si>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</si>
  <si>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</si>
  <si>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</si>
  <si>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</si>
  <si>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</si>
  <si>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</si>
  <si>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</si>
  <si>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</si>
  <si>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</si>
  <si>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</si>
  <si>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</si>
  <si>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</si>
  <si>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</si>
  <si>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</si>
  <si>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</si>
  <si>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</si>
  <si>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</si>
  <si>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</si>
  <si>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</si>
  <si>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</si>
  <si>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</si>
  <si>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</si>
  <si>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</si>
  <si>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</si>
  <si>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</si>
  <si>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</si>
  <si>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</si>
  <si>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</si>
  <si>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</si>
  <si>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</si>
  <si>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</si>
  <si>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</si>
  <si>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</si>
  <si>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</si>
  <si>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</si>
  <si>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</si>
  <si>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</si>
  <si>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</si>
  <si>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</si>
  <si>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</si>
  <si>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</si>
  <si>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</si>
  <si>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</si>
  <si>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</si>
  <si>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</si>
  <si>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</si>
  <si>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</si>
  <si>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</si>
  <si>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</si>
  <si>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</si>
  <si>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</si>
  <si>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</si>
  <si>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</si>
  <si>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</si>
  <si>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</si>
  <si>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</si>
  <si>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</si>
  <si>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</si>
  <si>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</si>
  <si>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</si>
  <si>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</si>
  <si>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</si>
  <si>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</si>
  <si>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</si>
  <si>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</si>
  <si>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</si>
  <si>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</si>
  <si>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</si>
  <si>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</si>
  <si>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</si>
  <si>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</si>
  <si>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</si>
  <si>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</si>
  <si>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</si>
  <si>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</si>
  <si>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</si>
  <si>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</si>
  <si>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</si>
  <si>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</si>
  <si>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</si>
  <si>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</si>
  <si>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</si>
  <si>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</si>
  <si>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</si>
  <si>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</si>
  <si>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</si>
  <si>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</si>
  <si>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</si>
  <si>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</si>
  <si>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</si>
  <si>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</si>
  <si>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</si>
  <si>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</si>
  <si>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</si>
  <si>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</si>
  <si>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</si>
  <si>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</si>
  <si>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</si>
  <si>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</si>
  <si>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</si>
  <si>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</si>
  <si>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</si>
  <si>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</si>
  <si>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</si>
  <si>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</si>
  <si>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</si>
  <si>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</si>
  <si>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</si>
  <si>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</si>
  <si>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</si>
  <si>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</si>
  <si>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</si>
  <si>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</si>
  <si>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</si>
  <si>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</si>
  <si>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</si>
  <si>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</si>
  <si>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</si>
  <si>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</si>
  <si>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</si>
  <si>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</si>
  <si>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</si>
  <si>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</si>
  <si>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</si>
  <si>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</si>
  <si>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</si>
  <si>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</si>
  <si>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</si>
  <si>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</si>
  <si>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</si>
  <si>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</si>
  <si>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</si>
  <si>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</si>
  <si>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</si>
  <si>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</si>
  <si>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</si>
  <si>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</si>
  <si>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</si>
  <si>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</si>
  <si>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</si>
  <si>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</si>
  <si>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</si>
  <si>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</si>
  <si>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</si>
  <si>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</si>
  <si>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</si>
  <si>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</si>
  <si>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</si>
  <si>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</si>
  <si>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</si>
  <si>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</si>
  <si>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</si>
  <si>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</si>
  <si>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</si>
  <si>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</si>
  <si>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</si>
  <si>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</si>
  <si>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</si>
  <si>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</si>
  <si>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</si>
  <si>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</si>
  <si>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</si>
  <si>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</si>
  <si>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</si>
  <si>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</si>
  <si>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</si>
  <si>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</si>
  <si>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</si>
  <si>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</si>
  <si>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</si>
  <si>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</si>
  <si>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</si>
  <si>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</si>
  <si>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</si>
  <si>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</si>
  <si>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</si>
  <si>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</si>
  <si>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</si>
  <si>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</si>
  <si>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</si>
  <si>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</si>
  <si>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</si>
  <si>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</si>
  <si>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</si>
  <si>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</si>
  <si>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</si>
  <si>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</si>
  <si>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</si>
  <si>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</si>
  <si>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</si>
  <si>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</si>
  <si>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</si>
  <si>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</si>
  <si>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</si>
  <si>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</si>
  <si>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</si>
  <si>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</si>
  <si>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</si>
  <si>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</si>
  <si>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</si>
  <si>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</si>
  <si>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</si>
  <si>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</si>
  <si>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</si>
  <si>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</si>
  <si>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</si>
  <si>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</si>
  <si>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</si>
  <si>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</si>
  <si>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</si>
  <si>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</si>
  <si>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</si>
  <si>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</si>
  <si>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</si>
  <si>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</si>
  <si>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</si>
  <si>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</si>
  <si>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</si>
  <si>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</si>
  <si>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</si>
  <si>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</si>
  <si>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</si>
  <si>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</si>
  <si>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</si>
  <si>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</si>
  <si>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</si>
  <si>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</si>
  <si>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</si>
  <si>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</si>
  <si>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</si>
  <si>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</si>
  <si>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</si>
  <si>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</si>
  <si>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</si>
  <si>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</si>
  <si>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</si>
  <si>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</si>
  <si>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</si>
  <si>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</si>
  <si>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</si>
  <si>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</si>
  <si>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</si>
  <si>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</si>
  <si>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</si>
  <si>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</si>
  <si>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</si>
  <si>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</si>
  <si>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</si>
  <si>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</si>
  <si>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</si>
  <si>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</si>
  <si>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</si>
  <si>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</si>
  <si>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</si>
  <si>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</si>
  <si>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</si>
  <si>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</si>
  <si>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</si>
  <si>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</si>
  <si>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</si>
  <si>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</si>
  <si>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</si>
  <si>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</si>
  <si>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</si>
  <si>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</si>
  <si>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</si>
  <si>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</si>
  <si>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</si>
  <si>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</si>
  <si>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</si>
  <si>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</si>
  <si>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</si>
  <si>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</si>
  <si>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</si>
  <si>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</si>
  <si>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</si>
  <si>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</si>
  <si>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</si>
  <si>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</si>
  <si>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</si>
  <si>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</si>
  <si>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</si>
  <si>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</si>
  <si>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</si>
  <si>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</si>
  <si>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</si>
  <si>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</si>
  <si>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</si>
  <si>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</si>
  <si>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</si>
  <si>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</si>
  <si>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</si>
  <si>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</si>
  <si>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</si>
  <si>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</si>
  <si>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</si>
  <si>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</si>
  <si>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</si>
  <si>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</si>
  <si>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</si>
  <si>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</si>
  <si>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</si>
  <si>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</si>
  <si>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</si>
  <si>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</si>
  <si>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</si>
  <si>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</si>
  <si>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</si>
  <si>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</si>
  <si>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</si>
  <si>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</si>
  <si>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</si>
  <si>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</si>
  <si>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</si>
  <si>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</si>
  <si>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</si>
  <si>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</si>
  <si>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</si>
  <si>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</si>
  <si>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</si>
  <si>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</si>
  <si>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</si>
  <si>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</si>
  <si>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</si>
  <si>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</si>
  <si>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</si>
  <si>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</si>
  <si>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</si>
  <si>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</si>
  <si>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</si>
  <si>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</si>
  <si>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</si>
  <si>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</si>
  <si>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</si>
  <si>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</si>
  <si>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</si>
  <si>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</si>
  <si>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</si>
  <si>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</si>
  <si>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</si>
  <si>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</si>
  <si>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</si>
  <si>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</si>
  <si>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</si>
  <si>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</si>
  <si>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</si>
  <si>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</si>
  <si>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</si>
  <si>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</si>
  <si>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</si>
  <si>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</si>
  <si>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</si>
  <si>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</si>
  <si>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</si>
  <si>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</si>
  <si>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</si>
  <si>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</si>
  <si>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</si>
  <si>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</si>
  <si>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</si>
  <si>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</si>
  <si>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</si>
  <si>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</si>
  <si>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</si>
  <si>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</si>
  <si>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</si>
  <si>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</si>
  <si>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</si>
  <si>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</si>
  <si>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</si>
  <si>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</si>
  <si>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</si>
  <si>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</si>
  <si>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</si>
  <si>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</si>
  <si>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</si>
  <si>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</si>
  <si>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</si>
  <si>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</si>
  <si>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</si>
  <si>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</si>
  <si>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</si>
  <si>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</si>
  <si>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</si>
  <si>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</si>
  <si>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</si>
  <si>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</si>
  <si>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</si>
  <si>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</si>
  <si>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</si>
  <si>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</si>
  <si>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</si>
  <si>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</si>
  <si>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</si>
  <si>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</si>
  <si>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</si>
  <si>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</si>
  <si>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</si>
  <si>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</si>
  <si>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</si>
  <si>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</si>
  <si>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</si>
  <si>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</si>
  <si>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</si>
  <si>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</si>
  <si>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</si>
  <si>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</si>
  <si>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</si>
  <si>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</si>
  <si>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</si>
  <si>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</si>
  <si>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</si>
  <si>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</si>
  <si>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</si>
  <si>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</si>
  <si>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</si>
  <si>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</si>
  <si>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</si>
  <si>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</si>
  <si>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</si>
  <si>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</si>
  <si>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</si>
  <si>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</si>
  <si>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</si>
  <si>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</si>
  <si>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</si>
  <si>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</si>
  <si>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</si>
  <si>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</si>
  <si>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</si>
  <si>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</si>
  <si>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</si>
  <si>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</si>
  <si>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</si>
  <si>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</si>
  <si>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</si>
  <si>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</si>
  <si>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</si>
  <si>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</si>
  <si>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</si>
  <si>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</si>
  <si>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</si>
  <si>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</si>
  <si>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</si>
  <si>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</si>
  <si>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</si>
  <si>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</si>
  <si>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</si>
  <si>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</si>
  <si>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</si>
  <si>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</si>
  <si>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</si>
  <si>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</si>
  <si>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</si>
  <si>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</si>
  <si>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</si>
  <si>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</si>
  <si>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</si>
  <si>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</si>
  <si>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</si>
  <si>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</si>
  <si>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</si>
  <si>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</si>
  <si>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</si>
  <si>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</si>
  <si>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</si>
  <si>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</si>
  <si>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</si>
  <si>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</si>
  <si>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</si>
  <si>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</si>
  <si>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</si>
  <si>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</si>
  <si>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</si>
  <si>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</si>
  <si>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</si>
  <si>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</si>
  <si>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</si>
  <si>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</si>
  <si>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</si>
  <si>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</si>
  <si>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</si>
  <si>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</si>
  <si>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</si>
  <si>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</si>
  <si>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</si>
  <si>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</si>
  <si>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</si>
  <si>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</si>
  <si>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</si>
  <si>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</si>
  <si>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</si>
  <si>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</si>
  <si>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</si>
  <si>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</si>
  <si>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</si>
  <si>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</si>
  <si>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</si>
  <si>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</si>
  <si>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</si>
  <si>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</si>
  <si>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</si>
  <si>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</si>
  <si>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</si>
  <si>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</si>
  <si>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</si>
  <si>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</si>
  <si>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</si>
  <si>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</si>
  <si>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</si>
  <si>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</si>
  <si>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</si>
  <si>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</si>
  <si>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</si>
  <si>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</si>
  <si>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</si>
  <si>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</si>
  <si>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</si>
  <si>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</si>
  <si>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</si>
  <si>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</si>
  <si>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</si>
  <si>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</si>
  <si>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</si>
  <si>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</si>
  <si>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</si>
  <si>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</si>
  <si>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</si>
  <si>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</si>
  <si>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</si>
  <si>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</si>
  <si>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</si>
  <si>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</si>
  <si>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</si>
  <si>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</si>
  <si>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</si>
  <si>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</si>
  <si>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</si>
  <si>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</si>
  <si>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</si>
  <si>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</si>
  <si>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</si>
  <si>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</si>
  <si>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</si>
  <si>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</si>
  <si>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</si>
  <si>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</si>
  <si>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</si>
  <si>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</si>
  <si>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</si>
  <si>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</si>
  <si>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</si>
  <si>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</si>
  <si>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</si>
  <si>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</si>
  <si>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</si>
  <si>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</si>
  <si>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</si>
  <si>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</si>
  <si>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</si>
  <si>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</si>
  <si>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</si>
  <si>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</si>
  <si>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</si>
  <si>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</si>
  <si>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</si>
  <si>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</si>
  <si>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</si>
  <si>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</si>
  <si>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</si>
  <si>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</si>
  <si>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</si>
  <si>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</si>
  <si>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</si>
  <si>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</si>
  <si>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</si>
  <si>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</si>
  <si>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</si>
  <si>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</si>
  <si>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</si>
  <si>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</si>
  <si>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</si>
  <si>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</si>
  <si>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</si>
  <si>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</si>
  <si>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</si>
  <si>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</si>
  <si>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</si>
  <si>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</si>
  <si>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</si>
  <si>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</si>
  <si>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</si>
  <si>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</si>
  <si>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</si>
  <si>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</si>
  <si>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</si>
  <si>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</si>
  <si>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</si>
  <si>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</si>
  <si>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</si>
  <si>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</si>
  <si>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</si>
  <si>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</si>
  <si>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</si>
  <si>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</si>
  <si>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</si>
  <si>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</si>
  <si>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</si>
  <si>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</si>
  <si>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</si>
  <si>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</si>
  <si>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</si>
  <si>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</si>
  <si>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</si>
  <si>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</si>
  <si>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</si>
  <si>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</si>
  <si>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</si>
  <si>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</si>
  <si>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</si>
  <si>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</si>
  <si>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</si>
  <si>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</si>
  <si>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</si>
  <si>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</si>
  <si>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</si>
  <si>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</si>
  <si>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</si>
  <si>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</si>
  <si>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</si>
  <si>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</si>
  <si>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</si>
  <si>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</si>
  <si>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</si>
  <si>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</si>
  <si>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</si>
  <si>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</si>
  <si>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</si>
  <si>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</si>
  <si>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</si>
  <si>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</si>
  <si>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</si>
  <si>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</si>
  <si>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</si>
  <si>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</si>
  <si>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</si>
  <si>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</si>
  <si>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</si>
  <si>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</si>
  <si>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</si>
  <si>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</si>
  <si>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</si>
  <si>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</si>
  <si>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</si>
  <si>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</si>
  <si>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</si>
  <si>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</si>
  <si>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</si>
  <si>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</si>
  <si>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</si>
  <si>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</si>
  <si>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</si>
  <si>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</si>
  <si>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</si>
  <si>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</si>
  <si>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</si>
  <si>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</si>
  <si>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</si>
  <si>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</si>
  <si>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</si>
  <si>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</si>
  <si>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</si>
  <si>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</si>
  <si>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</si>
  <si>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</si>
  <si>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</si>
  <si>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</si>
  <si>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</si>
  <si>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</si>
  <si>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</si>
  <si>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</si>
  <si>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</si>
  <si>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</si>
  <si>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</si>
  <si>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</si>
  <si>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</si>
  <si>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</si>
  <si>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</si>
  <si>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</si>
  <si>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</si>
  <si>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</si>
  <si>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</si>
  <si>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</si>
  <si>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</si>
  <si>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</si>
  <si>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</si>
  <si>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</si>
  <si>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</si>
  <si>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</si>
  <si>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</si>
  <si>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</si>
  <si>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</si>
  <si>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</si>
  <si>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</si>
  <si>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</si>
  <si>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</si>
  <si>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</si>
  <si>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</si>
  <si>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</si>
  <si>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</si>
  <si>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</si>
  <si>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</si>
  <si>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</si>
  <si>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</si>
  <si>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</si>
  <si>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</si>
  <si>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</si>
  <si>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</si>
  <si>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</si>
  <si>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</si>
  <si>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</si>
  <si>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</si>
  <si>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</si>
  <si>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</si>
  <si>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</si>
  <si>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</si>
  <si>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</si>
  <si>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</si>
  <si>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</si>
  <si>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</si>
  <si>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</si>
  <si>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</si>
  <si>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</si>
  <si>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</si>
  <si>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</si>
  <si>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</si>
  <si>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</si>
  <si>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</si>
  <si>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</si>
  <si>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</si>
  <si>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</si>
  <si>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</si>
  <si>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</si>
  <si>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</si>
  <si>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</si>
  <si>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</si>
  <si>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</si>
  <si>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</si>
  <si>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</si>
  <si>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</si>
  <si>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</si>
  <si>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</si>
  <si>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</si>
  <si>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</si>
  <si>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</si>
  <si>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</si>
  <si>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</si>
  <si>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</si>
  <si>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</si>
  <si>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</si>
  <si>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</si>
  <si>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</si>
  <si>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</si>
  <si>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</si>
  <si>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</si>
  <si>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</si>
  <si>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</si>
  <si>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</si>
  <si>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</si>
  <si>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</si>
  <si>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</si>
  <si>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</si>
  <si>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</si>
  <si>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</si>
  <si>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</si>
  <si>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</si>
  <si>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</si>
  <si>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</si>
  <si>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</si>
  <si>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</si>
  <si>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</si>
  <si>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</si>
  <si>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</si>
  <si>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</si>
  <si>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</si>
  <si>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</si>
  <si>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</si>
  <si>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</si>
  <si>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</si>
  <si>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</si>
  <si>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</si>
  <si>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</si>
  <si>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</si>
  <si>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</si>
  <si>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</si>
  <si>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</si>
  <si>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</si>
  <si>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</si>
  <si>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</si>
  <si>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</si>
  <si>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</si>
  <si>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</si>
  <si>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</si>
  <si>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</si>
  <si>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</si>
  <si>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</si>
  <si>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</si>
  <si>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</si>
  <si>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</si>
  <si>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</si>
  <si>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</si>
  <si>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</si>
  <si>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</si>
  <si>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</si>
  <si>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</si>
  <si>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</si>
  <si>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</si>
  <si>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</si>
  <si>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</si>
  <si>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</si>
  <si>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</si>
  <si>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</si>
  <si>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</si>
  <si>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</si>
  <si>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</si>
  <si>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</si>
  <si>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</si>
  <si>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</si>
  <si>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</si>
  <si>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</si>
  <si>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</si>
  <si>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</si>
  <si>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</si>
  <si>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</si>
  <si>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</si>
  <si>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</si>
  <si>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</si>
  <si>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</si>
  <si>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</si>
  <si>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</si>
  <si>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</si>
  <si>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</si>
  <si>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</si>
  <si>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</si>
  <si>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</si>
  <si>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</si>
  <si>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</si>
  <si>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</si>
  <si>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</si>
  <si>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</si>
  <si>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</si>
  <si>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</si>
  <si>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</si>
  <si>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</si>
  <si>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</si>
  <si>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</si>
  <si>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</si>
  <si>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</si>
  <si>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</si>
  <si>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</si>
  <si>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</si>
  <si>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</si>
  <si>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</si>
  <si>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</si>
  <si>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</si>
  <si>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</si>
  <si>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</si>
  <si>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</si>
  <si>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</si>
  <si>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</si>
  <si>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</si>
  <si>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</si>
  <si>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</si>
  <si>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</si>
  <si>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</si>
  <si>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</si>
  <si>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</si>
  <si>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</si>
  <si>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</si>
  <si>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</si>
  <si>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</si>
  <si>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</si>
  <si>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</si>
  <si>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</si>
  <si>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</si>
  <si>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</si>
  <si>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</si>
  <si>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</si>
  <si>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</si>
  <si>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</si>
  <si>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</si>
  <si>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</si>
  <si>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</si>
  <si>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</si>
  <si>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</si>
  <si>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</si>
  <si>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</si>
  <si>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</si>
  <si>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</si>
  <si>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</si>
  <si>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</si>
  <si>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</si>
  <si>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</si>
  <si>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</si>
  <si>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</si>
  <si>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</si>
  <si>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</si>
  <si>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</si>
  <si>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</si>
  <si>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</si>
  <si>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</si>
  <si>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</si>
  <si>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</si>
  <si>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</si>
  <si>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</si>
  <si>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</si>
  <si>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</si>
  <si>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</si>
  <si>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</si>
  <si>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</si>
  <si>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</si>
  <si>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</si>
  <si>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</si>
  <si>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</si>
  <si>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</si>
  <si>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</si>
  <si>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</si>
  <si>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</si>
  <si>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</si>
  <si>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</si>
  <si>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</si>
  <si>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</si>
  <si>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</si>
  <si>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</si>
  <si>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</si>
  <si>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</si>
  <si>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</si>
  <si>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</si>
  <si>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</si>
  <si>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</si>
  <si>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</si>
  <si>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</si>
  <si>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</si>
  <si>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</si>
  <si>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</si>
  <si>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</si>
  <si>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</si>
  <si>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</si>
  <si>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</si>
  <si>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</si>
  <si>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</si>
  <si>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</si>
  <si>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</si>
  <si>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</si>
  <si>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</si>
  <si>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</si>
  <si>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</si>
  <si>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</si>
  <si>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</si>
  <si>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</si>
  <si>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</si>
  <si>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</si>
  <si>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</si>
  <si>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</si>
  <si>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</si>
  <si>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</si>
  <si>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</si>
  <si>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</si>
  <si>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</si>
  <si>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</si>
  <si>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</si>
  <si>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</si>
  <si>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</si>
  <si>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</si>
  <si>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</si>
  <si>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</si>
  <si>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</si>
  <si>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</si>
  <si>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</si>
  <si>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</si>
  <si>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</si>
  <si>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</si>
  <si>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</si>
  <si>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</si>
  <si>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</si>
  <si>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</si>
  <si>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</si>
  <si>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</si>
  <si>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</si>
  <si>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</si>
  <si>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</si>
  <si>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</si>
  <si>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</si>
  <si>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</si>
  <si>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</si>
  <si>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</si>
  <si>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</si>
  <si>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</si>
  <si>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</si>
  <si>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</si>
  <si>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</si>
  <si>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</si>
  <si>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</si>
  <si>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</si>
  <si>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</si>
  <si>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</si>
  <si>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</si>
  <si>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</si>
  <si>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</si>
  <si>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</si>
  <si>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</si>
  <si>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</si>
  <si>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</si>
  <si>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</si>
  <si>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</si>
  <si>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</si>
  <si>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</si>
  <si>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</si>
  <si>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</si>
  <si>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</si>
  <si>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</si>
  <si>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</si>
  <si>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</si>
  <si>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</si>
  <si>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</si>
  <si>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</si>
  <si>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</si>
  <si>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</si>
  <si>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</si>
  <si>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</si>
  <si>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</si>
  <si>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</si>
  <si>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</si>
  <si>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</si>
  <si>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</si>
  <si>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</si>
  <si>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</si>
  <si>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</si>
  <si>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</si>
  <si>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</si>
  <si>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</si>
  <si>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</si>
  <si>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</si>
  <si>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</si>
  <si>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</si>
  <si>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</si>
  <si>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</si>
  <si>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</si>
  <si>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</si>
  <si>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</si>
  <si>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</si>
  <si>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</si>
  <si>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</si>
  <si>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</si>
  <si>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</si>
  <si>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</si>
  <si>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</si>
  <si>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</si>
  <si>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</si>
  <si>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</si>
  <si>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</si>
  <si>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</si>
  <si>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</si>
  <si>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</si>
  <si>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</si>
  <si>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</si>
  <si>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</si>
  <si>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</si>
  <si>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</si>
  <si>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</si>
  <si>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</si>
  <si>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</si>
  <si>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</si>
  <si>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</si>
  <si>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</si>
  <si>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</si>
  <si>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</si>
  <si>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</si>
  <si>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</si>
  <si>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</si>
  <si>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</si>
  <si>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</si>
  <si>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</si>
  <si>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</si>
  <si>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</si>
  <si>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</si>
  <si>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</si>
  <si>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</si>
  <si>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</si>
  <si>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</si>
  <si>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</si>
  <si>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</si>
  <si>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</si>
  <si>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</si>
  <si>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</si>
  <si>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</si>
  <si>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</si>
  <si>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</si>
  <si>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</si>
  <si>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</si>
  <si>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</si>
  <si>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</si>
  <si>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</si>
  <si>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</si>
  <si>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</si>
  <si>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</si>
  <si>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</si>
  <si>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</si>
  <si>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</si>
  <si>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</si>
  <si>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</si>
  <si>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</si>
  <si>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</si>
  <si>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</si>
  <si>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</si>
  <si>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</si>
  <si>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</si>
  <si>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</si>
  <si>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</si>
  <si>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</si>
  <si>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</si>
  <si>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</si>
  <si>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</si>
  <si>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</si>
  <si>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</si>
  <si>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</si>
  <si>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</si>
  <si>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</si>
  <si>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</si>
  <si>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</si>
  <si>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</si>
  <si>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</si>
  <si>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</si>
  <si>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</si>
  <si>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</si>
  <si>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</si>
  <si>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</si>
  <si>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</si>
  <si>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</si>
  <si>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</si>
  <si>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</si>
  <si>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</si>
  <si>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</si>
  <si>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</si>
  <si>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</si>
  <si>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</si>
  <si>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</si>
  <si>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</si>
  <si>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</si>
  <si>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</si>
  <si>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</si>
  <si>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</si>
  <si>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</si>
  <si>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</si>
  <si>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</si>
  <si>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</si>
  <si>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</si>
  <si>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</si>
  <si>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</si>
  <si>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</si>
  <si>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</si>
  <si>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</si>
  <si>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</si>
  <si>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</si>
  <si>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</si>
  <si>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</si>
  <si>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</si>
  <si>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</si>
  <si>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</si>
  <si>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</si>
  <si>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</si>
  <si>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</si>
  <si>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</si>
  <si>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</si>
  <si>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</si>
  <si>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</si>
  <si>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</si>
  <si>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</si>
  <si>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</si>
  <si>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</si>
  <si>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</si>
  <si>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</si>
  <si>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</si>
  <si>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</si>
  <si>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</si>
  <si>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</si>
  <si>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</si>
  <si>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</si>
  <si>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</si>
  <si>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</si>
  <si>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</si>
  <si>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</si>
  <si>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</si>
  <si>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</si>
  <si>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</si>
  <si>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</si>
  <si>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</si>
  <si>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</si>
  <si>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</si>
  <si>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</si>
  <si>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</si>
  <si>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</si>
  <si>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</si>
  <si>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</si>
  <si>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</si>
  <si>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</si>
  <si>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</si>
  <si>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</si>
  <si>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</si>
  <si>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</si>
  <si>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</si>
  <si>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</si>
  <si>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</si>
  <si>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</si>
  <si>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</si>
  <si>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</si>
  <si>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</si>
  <si>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</si>
  <si>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</si>
  <si>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</si>
  <si>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</si>
  <si>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</si>
  <si>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</si>
  <si>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</si>
  <si>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</si>
  <si>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</si>
  <si>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</si>
  <si>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</si>
  <si>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</si>
  <si>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</si>
  <si>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</si>
  <si>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</si>
  <si>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</si>
  <si>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</si>
  <si>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</si>
  <si>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</si>
  <si>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</si>
  <si>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</si>
  <si>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</si>
  <si>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</si>
  <si>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</si>
  <si>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</si>
  <si>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</si>
  <si>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</si>
  <si>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</si>
  <si>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</si>
  <si>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</si>
  <si>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</si>
  <si>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</si>
  <si>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</si>
  <si>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</si>
  <si>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</si>
  <si>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</si>
  <si>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</si>
  <si>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</si>
  <si>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</si>
  <si>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</si>
  <si>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</si>
  <si>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</si>
  <si>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</si>
  <si>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</si>
  <si>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</si>
  <si>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</si>
  <si>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</si>
  <si>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</si>
  <si>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</si>
  <si>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</si>
  <si>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</si>
  <si>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</si>
  <si>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</si>
  <si>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</si>
  <si>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</si>
  <si>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</si>
  <si>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</si>
  <si>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</si>
  <si>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</si>
  <si>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</si>
  <si>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</si>
  <si>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</si>
  <si>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</si>
  <si>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</si>
  <si>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</si>
  <si>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</si>
  <si>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</si>
  <si>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</si>
  <si>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</si>
  <si>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</si>
  <si>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</si>
  <si>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</si>
  <si>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</si>
  <si>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</si>
  <si>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</si>
  <si>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</si>
  <si>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</si>
  <si>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</si>
  <si>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</si>
  <si>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</si>
  <si>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</si>
  <si>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</si>
  <si>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</si>
  <si>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</si>
  <si>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</si>
  <si>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</si>
  <si>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</si>
  <si>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</si>
  <si>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</si>
  <si>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</si>
  <si>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</si>
  <si>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</si>
  <si>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</si>
  <si>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</si>
  <si>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</si>
  <si>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</si>
  <si>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</si>
  <si>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</si>
  <si>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</si>
  <si>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</si>
  <si>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</si>
  <si>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</si>
  <si>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</si>
  <si>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</si>
  <si>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</si>
  <si>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</si>
  <si>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</si>
  <si>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</si>
  <si>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</si>
  <si>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</si>
  <si>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</si>
  <si>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</si>
  <si>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</si>
  <si>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</si>
  <si>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</si>
  <si>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</si>
  <si>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</si>
  <si>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</si>
  <si>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</si>
  <si>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</si>
  <si>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</si>
  <si>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</si>
  <si>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</si>
  <si>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</si>
  <si>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</si>
  <si>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</si>
  <si>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</si>
  <si>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</si>
  <si>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</si>
  <si>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</si>
  <si>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</si>
  <si>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</si>
  <si>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</si>
  <si>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</si>
  <si>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</si>
  <si>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</si>
  <si>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</si>
  <si>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</si>
  <si>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</si>
  <si>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</si>
  <si>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</si>
  <si>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</si>
  <si>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</si>
  <si>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</si>
  <si>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</si>
  <si>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</si>
  <si>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</si>
  <si>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</si>
  <si>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</si>
  <si>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</si>
  <si>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</si>
  <si>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</si>
  <si>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</si>
  <si>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</si>
  <si>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</si>
  <si>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</si>
  <si>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</si>
  <si>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</si>
  <si>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</si>
  <si>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</si>
  <si>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</si>
  <si>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</si>
  <si>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</si>
  <si>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</si>
  <si>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</si>
  <si>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</si>
  <si>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</si>
  <si>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</si>
  <si>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</si>
  <si>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</si>
  <si>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</si>
  <si>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</si>
  <si>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</si>
  <si>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</si>
  <si>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</si>
  <si>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</si>
  <si>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</si>
  <si>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</si>
  <si>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</si>
  <si>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</si>
  <si>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</si>
  <si>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</si>
  <si>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</si>
  <si>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</si>
  <si>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</si>
  <si>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</si>
  <si>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</si>
  <si>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</si>
  <si>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</si>
  <si>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</si>
  <si>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</si>
  <si>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</si>
  <si>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</si>
  <si>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</si>
  <si>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</si>
  <si>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</si>
  <si>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</si>
  <si>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</si>
  <si>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</si>
  <si>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</si>
  <si>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</si>
  <si>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</si>
  <si>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</si>
  <si>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</si>
  <si>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</si>
  <si>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</si>
  <si>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</si>
  <si>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</si>
  <si>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</si>
  <si>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</si>
  <si>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</si>
  <si>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</si>
  <si>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</si>
  <si>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</si>
  <si>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</si>
  <si>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</si>
  <si>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</si>
  <si>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</si>
  <si>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</si>
  <si>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</si>
  <si>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</si>
  <si>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</si>
  <si>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</si>
  <si>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</si>
  <si>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</si>
  <si>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</si>
  <si>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</si>
  <si>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</si>
  <si>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</si>
  <si>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</si>
  <si>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</si>
  <si>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</si>
  <si>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</si>
  <si>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</si>
  <si>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</si>
  <si>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</si>
  <si>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</si>
  <si>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</si>
  <si>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</si>
  <si>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</si>
  <si>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</si>
  <si>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</si>
  <si>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</si>
  <si>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</si>
  <si>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</si>
  <si>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</si>
  <si>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</si>
  <si>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</si>
  <si>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</si>
  <si>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</si>
  <si>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</si>
  <si>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</si>
  <si>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</si>
  <si>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</si>
  <si>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</si>
  <si>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</si>
  <si>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</si>
  <si>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</si>
  <si>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</si>
  <si>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</si>
  <si>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</si>
  <si>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</si>
  <si>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</si>
  <si>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</si>
  <si>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</si>
  <si>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</si>
  <si>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</si>
  <si>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</si>
  <si>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</si>
  <si>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</si>
  <si>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</si>
  <si>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</si>
  <si>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</si>
  <si>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</si>
  <si>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</si>
  <si>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</si>
  <si>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</si>
  <si>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</si>
  <si>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</si>
  <si>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</si>
  <si>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</si>
  <si>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</si>
  <si>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</si>
  <si>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</si>
  <si>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</si>
  <si>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</si>
  <si>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</si>
  <si>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</si>
  <si>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</si>
  <si>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</si>
  <si>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</si>
  <si>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</si>
  <si>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</si>
  <si>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</si>
  <si>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</si>
  <si>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</si>
  <si>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</si>
  <si>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</si>
  <si>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</si>
  <si>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</si>
  <si>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</si>
  <si>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</si>
  <si>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</si>
  <si>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</si>
  <si>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</si>
  <si>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</si>
  <si>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</si>
  <si>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</si>
  <si>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</si>
  <si>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</si>
  <si>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</si>
  <si>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</si>
  <si>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</si>
  <si>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</si>
  <si>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</si>
  <si>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</si>
  <si>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</si>
  <si>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</si>
  <si>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</si>
  <si>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</si>
  <si>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</si>
  <si>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</si>
  <si>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</si>
  <si>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</si>
  <si>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</si>
  <si>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</si>
  <si>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</si>
  <si>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</si>
  <si>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</si>
  <si>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</si>
  <si>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</si>
  <si>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</si>
  <si>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</si>
  <si>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</si>
  <si>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</si>
  <si>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</si>
  <si>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</si>
  <si>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</si>
  <si>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</si>
  <si>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</si>
  <si>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</si>
  <si>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</si>
  <si>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</si>
  <si>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</si>
  <si>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</si>
  <si>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</si>
  <si>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</si>
  <si>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</si>
  <si>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</si>
  <si>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</si>
  <si>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</si>
  <si>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</si>
  <si>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</si>
  <si>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</si>
  <si>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</si>
  <si>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</si>
  <si>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</si>
  <si>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</si>
  <si>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</si>
  <si>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</si>
  <si>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</si>
  <si>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</si>
  <si>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</si>
  <si>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</si>
  <si>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</si>
  <si>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</si>
  <si>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</si>
  <si>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</si>
  <si>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</si>
  <si>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</si>
  <si>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</si>
  <si>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</si>
  <si>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</si>
  <si>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</si>
  <si>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</si>
  <si>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</si>
  <si>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</si>
  <si>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</si>
  <si>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</si>
  <si>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</si>
  <si>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</si>
  <si>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</si>
  <si>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</si>
  <si>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</si>
  <si>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</si>
  <si>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</si>
  <si>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</si>
  <si>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</si>
  <si>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</si>
  <si>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</si>
  <si>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</si>
  <si>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</si>
  <si>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</si>
  <si>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</si>
  <si>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</si>
  <si>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</si>
  <si>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</si>
  <si>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</si>
  <si>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</si>
  <si>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</si>
  <si>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</si>
  <si>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</si>
  <si>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</si>
  <si>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</si>
  <si>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</si>
  <si>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</si>
  <si>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</si>
  <si>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</si>
  <si>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</si>
  <si>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</si>
  <si>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</si>
  <si>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</si>
  <si>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</si>
  <si>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</si>
  <si>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</si>
  <si>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</si>
  <si>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</si>
  <si>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</si>
  <si>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</si>
  <si>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</si>
  <si>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</si>
  <si>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</si>
  <si>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</si>
  <si>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</si>
  <si>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</si>
  <si>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</si>
  <si>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</si>
  <si>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</si>
  <si>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</si>
  <si>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</si>
  <si>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</si>
  <si>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</si>
  <si>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</si>
  <si>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</si>
  <si>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</si>
  <si>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</si>
  <si>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</si>
  <si>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</si>
  <si>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</si>
  <si>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</si>
  <si>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</si>
  <si>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</si>
  <si>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</si>
  <si>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</si>
  <si>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</si>
  <si>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</si>
  <si>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</si>
  <si>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</si>
  <si>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</si>
  <si>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</si>
  <si>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</si>
  <si>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</si>
  <si>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</si>
  <si>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</si>
  <si>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</si>
  <si>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</si>
  <si>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</si>
  <si>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</si>
  <si>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</si>
  <si>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</si>
  <si>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</si>
  <si>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</si>
  <si>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</si>
  <si>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</si>
  <si>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</si>
  <si>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</si>
  <si>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</si>
  <si>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</si>
  <si>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</si>
  <si>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</si>
  <si>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</si>
  <si>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</si>
  <si>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</si>
  <si>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</si>
  <si>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</si>
  <si>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</si>
  <si>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</si>
  <si>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</si>
  <si>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</si>
  <si>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</si>
  <si>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</si>
  <si>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</si>
  <si>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</si>
  <si>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</si>
  <si>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</si>
  <si>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</si>
  <si>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</si>
  <si>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</si>
  <si>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</si>
  <si>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</si>
  <si>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</si>
  <si>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</si>
  <si>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</si>
  <si>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</si>
  <si>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</si>
  <si>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</si>
  <si>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</si>
  <si>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</si>
  <si>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</si>
  <si>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</si>
  <si>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</si>
  <si>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</si>
  <si>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</si>
  <si>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</si>
  <si>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</si>
  <si>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</si>
  <si>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</si>
  <si>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</si>
  <si>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</si>
  <si>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</si>
  <si>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</si>
  <si>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</si>
  <si>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</si>
  <si>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</si>
  <si>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</si>
  <si>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</si>
  <si>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</si>
  <si>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</si>
  <si>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</si>
  <si>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</si>
  <si>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</si>
  <si>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</si>
  <si>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</si>
  <si>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</si>
  <si>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</si>
  <si>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</si>
  <si>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</si>
  <si>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</si>
  <si>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</si>
  <si>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</si>
  <si>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</si>
  <si>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</si>
  <si>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</si>
  <si>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</si>
  <si>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</si>
  <si>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</si>
  <si>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</si>
  <si>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</si>
  <si>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</si>
  <si>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</si>
  <si>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</si>
  <si>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</si>
  <si>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</si>
  <si>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</si>
  <si>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</si>
  <si>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</si>
  <si>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</si>
  <si>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</si>
  <si>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</si>
  <si>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</si>
  <si>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</si>
  <si>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</si>
  <si>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</si>
  <si>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</si>
  <si>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</si>
  <si>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</si>
  <si>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</si>
  <si>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</si>
  <si>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</si>
  <si>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</si>
  <si>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</si>
  <si>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</si>
  <si>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</si>
  <si>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</si>
  <si>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</si>
  <si>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</si>
  <si>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</si>
  <si>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</si>
  <si>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</si>
  <si>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</si>
  <si>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</si>
  <si>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</si>
  <si>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</si>
  <si>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</si>
  <si>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</si>
  <si>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</si>
  <si>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</si>
  <si>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</si>
  <si>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</si>
  <si>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</si>
  <si>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</si>
  <si>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</si>
  <si>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</si>
  <si>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</si>
  <si>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</si>
  <si>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</si>
  <si>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</si>
  <si>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</si>
  <si>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</si>
  <si>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</si>
  <si>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</si>
  <si>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</si>
  <si>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</si>
  <si>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</si>
  <si>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</si>
  <si>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</si>
  <si>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</si>
  <si>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</si>
  <si>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</si>
  <si>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</si>
  <si>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</si>
  <si>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</si>
  <si>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</si>
  <si>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</si>
  <si>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</si>
  <si>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</si>
  <si>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</si>
  <si>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</si>
  <si>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</si>
  <si>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</si>
  <si>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</si>
  <si>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</si>
  <si>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</si>
  <si>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</si>
  <si>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</si>
  <si>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</si>
  <si>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</si>
  <si>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</si>
  <si>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</si>
  <si>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</si>
  <si>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</si>
  <si>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</si>
  <si>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</si>
  <si>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</si>
  <si>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</si>
  <si>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</si>
  <si>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</si>
  <si>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</si>
  <si>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</si>
  <si>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</si>
  <si>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</si>
  <si>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</si>
  <si>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</si>
  <si>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</si>
  <si>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</si>
  <si>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</si>
  <si>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</si>
  <si>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</si>
  <si>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</si>
  <si>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</si>
  <si>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</si>
  <si>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</si>
  <si>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</si>
  <si>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</si>
  <si>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</si>
  <si>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</si>
  <si>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</si>
  <si>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</si>
  <si>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</si>
  <si>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</si>
  <si>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</si>
  <si>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</si>
  <si>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</si>
  <si>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</si>
  <si>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</si>
  <si>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</si>
  <si>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</si>
  <si>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</si>
  <si>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</si>
  <si>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</si>
  <si>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</si>
  <si>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</si>
  <si>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</si>
  <si>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</si>
  <si>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</si>
  <si>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</si>
  <si>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</si>
  <si>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</si>
  <si>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</si>
  <si>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</si>
  <si>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</si>
  <si>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</si>
  <si>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</si>
  <si>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</si>
  <si>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</si>
  <si>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</si>
  <si>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</si>
  <si>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</si>
  <si>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</si>
  <si>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</si>
  <si>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</si>
  <si>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</si>
  <si>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</si>
  <si>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</si>
  <si>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</si>
  <si>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</si>
  <si>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</si>
  <si>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</si>
  <si>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</si>
  <si>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</si>
  <si>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</si>
  <si>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</si>
  <si>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</si>
  <si>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</si>
  <si>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</si>
  <si>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</si>
  <si>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</si>
  <si>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</si>
  <si>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</si>
  <si>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</si>
  <si>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</si>
  <si>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</si>
  <si>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</si>
  <si>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</si>
  <si>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</si>
  <si>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</si>
  <si>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</si>
  <si>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</si>
  <si>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</si>
  <si>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</si>
  <si>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</si>
  <si>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</si>
  <si>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</si>
  <si>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</si>
  <si>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</si>
  <si>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</si>
  <si>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</si>
  <si>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</si>
  <si>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</si>
  <si>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</si>
  <si>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</si>
  <si>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</si>
  <si>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</si>
  <si>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</si>
  <si>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</si>
  <si>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</si>
  <si>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</si>
  <si>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</si>
  <si>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</si>
  <si>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</si>
  <si>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</si>
  <si>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</si>
  <si>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</si>
  <si>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</si>
  <si>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</si>
  <si>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</si>
  <si>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</si>
  <si>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</si>
  <si>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</si>
  <si>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</si>
  <si>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</si>
  <si>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</si>
  <si>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</si>
  <si>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</si>
  <si>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</si>
  <si>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</si>
  <si>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</si>
  <si>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</si>
  <si>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</si>
  <si>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</si>
  <si>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</si>
  <si>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</si>
  <si>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</si>
  <si>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</si>
  <si>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</si>
  <si>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</si>
  <si>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</si>
  <si>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</si>
  <si>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</si>
  <si>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</si>
  <si>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</si>
  <si>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</si>
  <si>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</si>
  <si>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</si>
  <si>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</si>
  <si>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</si>
  <si>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</si>
  <si>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</si>
  <si>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</si>
  <si>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</si>
  <si>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</si>
  <si>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</si>
  <si>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</si>
  <si>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</si>
  <si>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</si>
  <si>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</si>
  <si>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</si>
  <si>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</si>
  <si>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</si>
  <si>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</si>
  <si>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</si>
  <si>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</si>
  <si>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</si>
  <si>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</si>
  <si>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</si>
  <si>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</si>
  <si>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</si>
  <si>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</si>
  <si>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</si>
  <si>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</si>
  <si>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</si>
  <si>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</si>
  <si>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</si>
  <si>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</si>
  <si>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</si>
  <si>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</si>
  <si>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</si>
  <si>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</si>
  <si>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</si>
  <si>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</si>
  <si>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</si>
  <si>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</si>
  <si>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</si>
  <si>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</si>
  <si>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</si>
  <si>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</si>
  <si>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</si>
  <si>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</si>
  <si>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</si>
  <si>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</si>
  <si>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</si>
  <si>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</si>
  <si>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</si>
  <si>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</si>
  <si>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</si>
  <si>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</si>
  <si>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</si>
  <si>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</si>
  <si>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</si>
  <si>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</si>
  <si>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</si>
  <si>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</si>
  <si>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</si>
  <si>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</si>
  <si>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</si>
  <si>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</si>
  <si>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</si>
  <si>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</si>
  <si>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</si>
  <si>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</si>
  <si>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</si>
  <si>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</si>
  <si>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</si>
  <si>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</si>
  <si>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</si>
  <si>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</si>
  <si>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</si>
  <si>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</si>
  <si>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</si>
  <si>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</si>
  <si>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</si>
  <si>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</si>
  <si>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</si>
  <si>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</si>
  <si>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</si>
  <si>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</si>
  <si>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</si>
  <si>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</si>
  <si>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</si>
  <si>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</si>
  <si>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</si>
  <si>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</si>
  <si>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</si>
  <si>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</si>
  <si>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</si>
  <si>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</si>
  <si>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</si>
  <si>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</si>
  <si>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</si>
  <si>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</si>
  <si>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</si>
  <si>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</si>
  <si>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</si>
  <si>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</si>
  <si>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</si>
  <si>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</si>
  <si>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</si>
  <si>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</si>
  <si>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</si>
  <si>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</si>
  <si>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</si>
  <si>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</si>
  <si>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</si>
  <si>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</si>
  <si>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</si>
  <si>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</si>
  <si>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</si>
  <si>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</si>
  <si>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</si>
  <si>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</si>
  <si>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</si>
  <si>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</si>
  <si>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</si>
  <si>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</si>
  <si>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</si>
  <si>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</si>
  <si>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</si>
  <si>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</si>
  <si>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</si>
  <si>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</si>
  <si>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</si>
  <si>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</si>
  <si>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</si>
  <si>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</si>
  <si>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</si>
  <si>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</si>
  <si>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</si>
  <si>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</si>
  <si>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</si>
  <si>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</si>
  <si>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</si>
  <si>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</si>
  <si>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</si>
  <si>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</si>
  <si>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</si>
  <si>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</si>
  <si>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</si>
  <si>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</si>
  <si>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</si>
  <si>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</si>
  <si>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</si>
  <si>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</si>
  <si>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</si>
  <si>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</si>
  <si>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</si>
  <si>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</si>
  <si>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</si>
  <si>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</si>
  <si>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</si>
  <si>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</si>
  <si>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</si>
  <si>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</si>
  <si>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</si>
  <si>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</si>
  <si>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</si>
  <si>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</si>
  <si>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</si>
  <si>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</si>
  <si>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</si>
  <si>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</si>
  <si>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</si>
  <si>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</si>
  <si>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</si>
  <si>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</si>
  <si>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</si>
  <si>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</si>
  <si>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</si>
  <si>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</si>
  <si>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</si>
  <si>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</si>
  <si>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</si>
  <si>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</si>
  <si>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</si>
  <si>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</si>
  <si>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</si>
  <si>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</si>
  <si>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</si>
  <si>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</si>
  <si>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</si>
  <si>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</si>
  <si>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</si>
  <si>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</si>
  <si>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</si>
  <si>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</si>
  <si>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</si>
  <si>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</si>
  <si>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</si>
  <si>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</si>
  <si>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</si>
  <si>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</si>
  <si>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</si>
  <si>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</si>
  <si>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</si>
  <si>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</si>
  <si>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</si>
  <si>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</si>
  <si>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</si>
  <si>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</si>
  <si>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</si>
  <si>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</si>
  <si>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</si>
  <si>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</si>
  <si>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</si>
  <si>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</si>
  <si>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</si>
  <si>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</si>
  <si>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</si>
  <si>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</si>
  <si>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</si>
  <si>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</si>
  <si>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</si>
  <si>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</si>
  <si>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</si>
  <si>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</si>
  <si>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</si>
  <si>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</si>
  <si>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</si>
  <si>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</si>
  <si>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</si>
  <si>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</si>
  <si>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</si>
  <si>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</si>
  <si>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</si>
  <si>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</si>
  <si>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</si>
  <si>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</si>
  <si>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</si>
  <si>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</si>
  <si>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</si>
  <si>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</si>
  <si>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</si>
  <si>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</si>
  <si>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</si>
  <si>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</si>
  <si>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</si>
  <si>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</si>
  <si>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</si>
  <si>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</si>
  <si>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</si>
  <si>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</si>
  <si>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</si>
  <si>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</si>
  <si>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</si>
  <si>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</si>
  <si>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</si>
  <si>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</si>
  <si>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</si>
  <si>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</si>
  <si>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</si>
  <si>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</si>
  <si>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</si>
  <si>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</si>
  <si>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</si>
  <si>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</si>
  <si>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</si>
  <si>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</si>
  <si>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</si>
  <si>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</si>
  <si>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</si>
  <si>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</si>
  <si>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</si>
  <si>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</si>
  <si>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</si>
  <si>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</si>
  <si>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</si>
  <si>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</si>
  <si>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</si>
  <si>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</si>
  <si>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</si>
  <si>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</si>
  <si>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</si>
  <si>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</si>
  <si>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</si>
  <si>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</si>
  <si>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</si>
  <si>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</si>
  <si>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</si>
  <si>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</si>
  <si>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</si>
  <si>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</si>
  <si>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</si>
  <si>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</si>
  <si>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</si>
  <si>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</si>
  <si>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</si>
  <si>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</si>
  <si>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</si>
  <si>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</si>
  <si>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</si>
  <si>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</si>
  <si>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</si>
  <si>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</si>
  <si>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</si>
  <si>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</si>
  <si>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</si>
  <si>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</si>
  <si>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</si>
  <si>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</si>
  <si>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</si>
  <si>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</si>
  <si>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</si>
  <si>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</si>
  <si>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</si>
  <si>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</si>
  <si>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</si>
  <si>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</si>
  <si>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</si>
  <si>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</si>
  <si>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</si>
  <si>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</si>
  <si>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</si>
  <si>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</si>
  <si>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</si>
  <si>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</si>
  <si>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</si>
  <si>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</si>
  <si>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</si>
  <si>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</si>
  <si>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</si>
  <si>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</si>
  <si>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</si>
  <si>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</si>
  <si>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</si>
  <si>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</si>
  <si>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</si>
  <si>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</si>
  <si>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</si>
  <si>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</si>
  <si>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</si>
  <si>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</si>
  <si>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</si>
  <si>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</si>
  <si>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</si>
  <si>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</si>
  <si>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</si>
  <si>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</si>
  <si>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</si>
  <si>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</si>
  <si>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</si>
  <si>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</si>
  <si>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</si>
  <si>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</si>
  <si>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</si>
  <si>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</si>
  <si>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</si>
  <si>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</si>
  <si>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</si>
  <si>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</si>
  <si>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</si>
  <si>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</si>
  <si>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</si>
  <si>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</si>
  <si>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</si>
  <si>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</si>
  <si>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</si>
  <si>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</si>
  <si>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</si>
  <si>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</si>
  <si>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</si>
  <si>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</si>
  <si>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</si>
  <si>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</si>
  <si>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</si>
  <si>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</si>
  <si>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</si>
  <si>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</si>
  <si>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</si>
  <si>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</si>
  <si>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</si>
  <si>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</si>
  <si>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</si>
  <si>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</si>
  <si>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</si>
  <si>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</si>
  <si>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</si>
  <si>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</si>
  <si>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</si>
  <si>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</si>
  <si>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</si>
  <si>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</si>
  <si>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</si>
  <si>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</si>
  <si>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</si>
  <si>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</si>
  <si>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</si>
  <si>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</si>
  <si>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</si>
  <si>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</si>
  <si>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</si>
  <si>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</si>
  <si>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</si>
  <si>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</si>
  <si>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</si>
  <si>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</si>
  <si>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</si>
  <si>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</si>
  <si>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</si>
  <si>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</si>
  <si>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</si>
  <si>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</si>
  <si>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</si>
  <si>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</si>
  <si>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</si>
  <si>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</si>
  <si>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</si>
  <si>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</si>
  <si>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</si>
  <si>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</si>
  <si>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</si>
  <si>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</si>
  <si>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</si>
  <si>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</si>
  <si>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</si>
  <si>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</si>
  <si>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</si>
  <si>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</si>
  <si>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</si>
  <si>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</si>
  <si>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</si>
  <si>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</si>
  <si>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</si>
  <si>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</si>
  <si>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</si>
  <si>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</si>
  <si>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</si>
  <si>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</si>
  <si>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</si>
  <si>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</si>
  <si>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</si>
  <si>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</si>
  <si>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</si>
  <si>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</si>
  <si>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</si>
  <si>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</si>
  <si>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</si>
  <si>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</si>
  <si>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</si>
  <si>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</si>
  <si>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</si>
  <si>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</si>
  <si>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</si>
  <si>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</si>
  <si>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</si>
  <si>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</si>
  <si>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</si>
  <si>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</si>
  <si>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</si>
  <si>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</si>
  <si>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</si>
  <si>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</si>
  <si>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</si>
  <si>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</si>
  <si>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</si>
  <si>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</si>
  <si>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</si>
  <si>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</si>
  <si>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</si>
  <si>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</si>
  <si>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</si>
  <si>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</si>
  <si>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</si>
  <si>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</si>
  <si>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</si>
  <si>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</si>
  <si>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</si>
  <si>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</si>
  <si>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</si>
  <si>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</si>
  <si>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</si>
  <si>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</si>
  <si>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</si>
  <si>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</si>
  <si>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</si>
  <si>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</si>
  <si>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</si>
  <si>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</si>
  <si>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</si>
  <si>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</si>
  <si>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</si>
  <si>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</si>
  <si>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</si>
  <si>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</si>
  <si>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</si>
  <si>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</si>
  <si>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</si>
  <si>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</si>
  <si>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</si>
  <si>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</si>
  <si>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</si>
  <si>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</si>
  <si>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</si>
  <si>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</si>
  <si>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</si>
  <si>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</si>
  <si>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</si>
  <si>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</si>
  <si>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</si>
  <si>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</si>
  <si>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</si>
  <si>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</si>
  <si>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</si>
  <si>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</si>
  <si>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</si>
  <si>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</si>
  <si>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</si>
  <si>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</si>
  <si>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</si>
  <si>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</si>
  <si>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</si>
  <si>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</si>
  <si>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</si>
  <si>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</si>
  <si>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</si>
  <si>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</si>
  <si>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</si>
  <si>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</si>
  <si>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</si>
  <si>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</si>
  <si>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</si>
  <si>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</si>
  <si>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</si>
  <si>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</si>
  <si>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</si>
  <si>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</si>
  <si>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</si>
  <si>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</si>
  <si>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</si>
  <si>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</si>
  <si>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</si>
  <si>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</si>
  <si>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</si>
  <si>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</si>
  <si>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</si>
  <si>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</si>
  <si>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</si>
  <si>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</si>
  <si>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</si>
  <si>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</si>
  <si>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</si>
  <si>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</si>
  <si>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</si>
  <si>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</si>
  <si>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</si>
  <si>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</si>
  <si>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</si>
  <si>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</si>
  <si>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</si>
  <si>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</si>
  <si>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</si>
  <si>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</si>
  <si>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</si>
  <si>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</si>
  <si>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</si>
  <si>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</si>
  <si>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</si>
  <si>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</si>
  <si>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</si>
  <si>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</si>
  <si>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</si>
  <si>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</si>
  <si>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</si>
  <si>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</si>
  <si>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</si>
  <si>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</si>
  <si>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</si>
  <si>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</si>
  <si>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</si>
  <si>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</si>
  <si>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</si>
  <si>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</si>
  <si>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</si>
  <si>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</si>
  <si>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</si>
  <si>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</si>
  <si>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</si>
  <si>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</si>
  <si>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</si>
  <si>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</si>
  <si>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</si>
  <si>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</si>
  <si>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</si>
  <si>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</si>
  <si>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</si>
  <si>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</si>
  <si>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</si>
  <si>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</si>
  <si>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</si>
  <si>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</si>
  <si>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</si>
  <si>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</si>
  <si>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</si>
  <si>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</si>
  <si>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</si>
  <si>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</si>
  <si>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</si>
  <si>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</si>
  <si>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</si>
  <si>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</si>
  <si>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</si>
  <si>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</si>
  <si>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</si>
  <si>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</si>
  <si>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</si>
  <si>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</si>
  <si>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</si>
  <si>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</si>
  <si>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</si>
  <si>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</si>
  <si>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</si>
  <si>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</si>
  <si>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</si>
  <si>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</si>
  <si>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</si>
  <si>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</si>
  <si>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</si>
  <si>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</si>
  <si>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</si>
  <si>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</si>
  <si>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</si>
  <si>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</si>
  <si>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</si>
  <si>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</si>
  <si>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</si>
  <si>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</si>
  <si>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</si>
  <si>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</si>
  <si>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</si>
  <si>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</si>
  <si>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</si>
  <si>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</si>
  <si>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</si>
  <si>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</si>
  <si>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</si>
  <si>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</si>
  <si>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</si>
  <si>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</si>
  <si>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</si>
  <si>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</si>
  <si>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</si>
  <si>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</si>
  <si>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</si>
  <si>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</si>
  <si>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</si>
  <si>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</si>
  <si>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</si>
  <si>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</si>
  <si>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</si>
  <si>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</si>
  <si>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</si>
  <si>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</si>
  <si>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</si>
  <si>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</si>
  <si>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</si>
  <si>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</si>
  <si>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</si>
  <si>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</si>
  <si>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</si>
  <si>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</si>
  <si>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</si>
  <si>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</si>
  <si>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</si>
  <si>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</si>
  <si>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</si>
  <si>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</si>
  <si>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</si>
  <si>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</si>
  <si>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</si>
  <si>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</si>
  <si>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</si>
  <si>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</si>
  <si>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</si>
  <si>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</si>
  <si>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</si>
  <si>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</si>
  <si>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</si>
  <si>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</si>
  <si>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</si>
  <si>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</si>
  <si>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</si>
  <si>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</si>
  <si>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</si>
  <si>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</si>
  <si>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</si>
  <si>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</si>
  <si>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</si>
  <si>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</si>
  <si>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</si>
  <si>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</si>
  <si>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</si>
  <si>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</si>
  <si>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</si>
  <si>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</si>
  <si>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</si>
  <si>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</si>
  <si>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</si>
  <si>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</si>
  <si>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</si>
  <si>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</si>
  <si>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</si>
  <si>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</si>
  <si>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</si>
  <si>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</si>
  <si>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</si>
  <si>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</si>
  <si>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</si>
  <si>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</si>
  <si>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</si>
  <si>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</si>
  <si>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</si>
  <si>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</si>
  <si>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</si>
  <si>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</si>
  <si>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</si>
  <si>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</si>
  <si>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</si>
  <si>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</si>
  <si>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</si>
  <si>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</si>
  <si>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</si>
  <si>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</si>
  <si>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</si>
  <si>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</si>
  <si>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</si>
  <si>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</si>
  <si>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</si>
  <si>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</si>
  <si>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</si>
  <si>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</si>
  <si>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</si>
  <si>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</si>
  <si>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</si>
  <si>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</si>
  <si>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</si>
  <si>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</si>
  <si>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</si>
  <si>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</si>
  <si>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</si>
  <si>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</si>
  <si>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</si>
  <si>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</si>
  <si>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</si>
  <si>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</si>
  <si>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</si>
  <si>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</si>
  <si>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</si>
  <si>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</si>
  <si>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</si>
  <si>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</si>
  <si>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</si>
  <si>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</si>
  <si>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</si>
  <si>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</si>
  <si>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</si>
  <si>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</si>
  <si>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</si>
  <si>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</si>
  <si>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</si>
  <si>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</si>
  <si>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</si>
  <si>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</si>
  <si>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</si>
  <si>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</si>
  <si>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</si>
  <si>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</si>
  <si>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</si>
  <si>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</si>
  <si>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</si>
  <si>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</si>
  <si>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</si>
  <si>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</si>
  <si>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</si>
  <si>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</si>
  <si>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</si>
  <si>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</si>
  <si>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</si>
  <si>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</si>
  <si>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</si>
  <si>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</si>
  <si>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</si>
  <si>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</si>
  <si>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</si>
  <si>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</si>
  <si>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</si>
  <si>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</si>
  <si>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</si>
  <si>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</si>
  <si>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</si>
  <si>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</si>
  <si>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</si>
  <si>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</si>
  <si>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</si>
  <si>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</si>
  <si>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</si>
  <si>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</si>
  <si>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</si>
  <si>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</si>
  <si>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</si>
  <si>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</si>
  <si>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</si>
  <si>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</si>
  <si>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</si>
  <si>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</si>
  <si>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</si>
  <si>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</si>
  <si>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</si>
  <si>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</si>
  <si>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</si>
  <si>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</si>
  <si>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</si>
  <si>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</si>
  <si>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</si>
  <si>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</si>
  <si>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</si>
  <si>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</si>
  <si>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</si>
  <si>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</si>
  <si>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</si>
  <si>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</si>
  <si>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</si>
  <si>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</si>
  <si>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</si>
  <si>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</si>
  <si>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</si>
  <si>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</si>
  <si>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</si>
  <si>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</si>
  <si>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</si>
  <si>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</si>
  <si>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</si>
  <si>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</si>
  <si>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</si>
  <si>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</si>
  <si>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</si>
  <si>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</si>
  <si>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</si>
  <si>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</si>
  <si>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</si>
  <si>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</si>
  <si>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</si>
  <si>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</si>
  <si>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</si>
  <si>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</si>
  <si>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</si>
  <si>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</si>
  <si>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</si>
  <si>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</si>
  <si>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</si>
  <si>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</si>
  <si>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</si>
  <si>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</si>
  <si>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</si>
  <si>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</si>
  <si>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</si>
  <si>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</si>
  <si>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</si>
  <si>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</si>
  <si>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</si>
  <si>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</si>
  <si>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</si>
  <si>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</si>
  <si>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</si>
  <si>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</si>
  <si>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</si>
  <si>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</si>
  <si>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</si>
  <si>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</si>
  <si>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</si>
  <si>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</si>
  <si>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</si>
  <si>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</si>
  <si>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</si>
  <si>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</si>
  <si>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</si>
  <si>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</si>
  <si>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</si>
  <si>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</si>
  <si>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</si>
  <si>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</si>
  <si>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</si>
  <si>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</si>
  <si>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</si>
  <si>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</si>
  <si>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</si>
  <si>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</si>
  <si>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</si>
  <si>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</si>
  <si>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</si>
  <si>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</si>
  <si>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</si>
  <si>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</si>
  <si>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</si>
  <si>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</si>
  <si>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</si>
  <si>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</si>
  <si>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</si>
  <si>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</si>
  <si>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</si>
  <si>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</si>
  <si>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</si>
  <si>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</si>
  <si>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</si>
  <si>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</si>
  <si>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</si>
  <si>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</si>
  <si>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</si>
  <si>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</si>
  <si>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</si>
  <si>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</si>
  <si>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</si>
  <si>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</si>
  <si>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</si>
  <si>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</si>
  <si>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</si>
  <si>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</si>
  <si>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</si>
  <si>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</si>
  <si>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</si>
  <si>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</si>
  <si>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</si>
  <si>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</si>
  <si>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</si>
  <si>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</si>
  <si>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</si>
  <si>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</si>
  <si>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</si>
  <si>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</si>
  <si>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</si>
  <si>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</si>
  <si>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</si>
  <si>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</si>
  <si>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</si>
  <si>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</si>
  <si>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</si>
  <si>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</si>
  <si>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</si>
  <si>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</si>
  <si>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</si>
  <si>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</si>
  <si>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</si>
  <si>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</si>
  <si>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</si>
  <si>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</si>
  <si>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</si>
  <si>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</si>
  <si>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</si>
  <si>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</si>
  <si>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</si>
  <si>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</si>
  <si>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</si>
  <si>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</si>
  <si>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</si>
  <si>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</si>
  <si>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</si>
  <si>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</si>
  <si>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</si>
  <si>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</si>
  <si>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</si>
  <si>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</si>
  <si>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</si>
  <si>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</si>
  <si>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</si>
  <si>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</si>
  <si>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</si>
  <si>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</si>
  <si>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</si>
  <si>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</si>
  <si>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</si>
  <si>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</si>
  <si>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</si>
  <si>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</si>
  <si>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</si>
  <si>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</si>
  <si>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</si>
  <si>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</si>
  <si>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</si>
  <si>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</si>
  <si>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</si>
  <si>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</si>
  <si>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</si>
  <si>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</si>
  <si>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</si>
  <si>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</si>
  <si>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</si>
  <si>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</si>
  <si>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</si>
  <si>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</si>
  <si>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</si>
  <si>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</si>
  <si>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</si>
  <si>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</si>
  <si>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</si>
  <si>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</si>
  <si>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</si>
  <si>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</si>
  <si>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</si>
  <si>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</si>
  <si>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</si>
  <si>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</si>
  <si>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</si>
  <si>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</si>
  <si>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</si>
  <si>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</si>
  <si>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</si>
  <si>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</si>
  <si>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</si>
  <si>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</si>
  <si>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</si>
  <si>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</si>
  <si>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</si>
  <si>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</si>
  <si>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</si>
  <si>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</si>
  <si>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</si>
  <si>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</si>
  <si>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</si>
  <si>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</si>
  <si>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</si>
  <si>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</si>
  <si>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</si>
  <si>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</si>
  <si>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</si>
  <si>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</si>
  <si>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</si>
  <si>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</si>
  <si>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</si>
  <si>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</si>
  <si>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</si>
  <si>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</si>
  <si>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</si>
  <si>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</si>
  <si>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</si>
  <si>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</si>
  <si>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</si>
  <si>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</si>
  <si>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</si>
  <si>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</si>
  <si>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</si>
  <si>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</si>
  <si>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</si>
  <si>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</si>
  <si>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</si>
  <si>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</si>
  <si>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</si>
  <si>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</si>
  <si>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</si>
  <si>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</si>
  <si>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</si>
  <si>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</si>
  <si>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</si>
  <si>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</si>
  <si>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</si>
  <si>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</si>
  <si>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</si>
  <si>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</si>
  <si>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</si>
  <si>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</si>
  <si>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</si>
  <si>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</si>
  <si>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</si>
  <si>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</si>
  <si>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</si>
  <si>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</si>
  <si>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</si>
  <si>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</si>
  <si>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</si>
  <si>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</si>
  <si>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</si>
  <si>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</si>
  <si>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</si>
  <si>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</si>
  <si>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</si>
  <si>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</si>
  <si>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</si>
  <si>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</si>
  <si>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</si>
  <si>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</si>
  <si>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</si>
  <si>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</si>
  <si>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</si>
  <si>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</si>
  <si>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</si>
  <si>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</si>
  <si>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</si>
  <si>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</si>
  <si>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</si>
  <si>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</si>
  <si>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</si>
  <si>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</si>
  <si>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</si>
  <si>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</si>
  <si>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</si>
  <si>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</si>
  <si>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</si>
  <si>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</si>
  <si>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</si>
  <si>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</si>
  <si>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</si>
  <si>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</si>
  <si>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</si>
  <si>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</si>
  <si>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</si>
  <si>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</si>
  <si>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</si>
  <si>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</si>
  <si>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</si>
  <si>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</si>
  <si>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</si>
  <si>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</si>
  <si>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</si>
  <si>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</si>
  <si>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</si>
  <si>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</si>
  <si>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</si>
  <si>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</si>
  <si>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</si>
  <si>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</si>
  <si>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</si>
  <si>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</si>
  <si>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</si>
  <si>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</si>
  <si>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</si>
  <si>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</si>
  <si>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</si>
  <si>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</si>
  <si>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</si>
  <si>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</si>
  <si>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</si>
  <si>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</si>
  <si>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</si>
  <si>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</si>
  <si>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</si>
  <si>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</si>
  <si>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</si>
  <si>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</si>
  <si>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</si>
  <si>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</si>
  <si>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</si>
  <si>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</si>
  <si>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</si>
  <si>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</si>
  <si>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</si>
  <si>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</si>
  <si>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</si>
  <si>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</si>
  <si>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</si>
  <si>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</si>
  <si>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</si>
  <si>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</si>
  <si>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</si>
  <si>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</si>
  <si>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</si>
  <si>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</si>
  <si>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</si>
  <si>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</si>
  <si>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</si>
  <si>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</si>
  <si>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</si>
  <si>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</si>
  <si>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</si>
  <si>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</si>
  <si>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</si>
  <si>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</si>
  <si>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</si>
  <si>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</si>
  <si>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</si>
  <si>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</si>
  <si>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</si>
  <si>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</si>
  <si>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</si>
  <si>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</si>
  <si>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</si>
  <si>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</si>
  <si>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</si>
  <si>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</si>
  <si>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</si>
  <si>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</si>
  <si>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</si>
  <si>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</si>
  <si>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</si>
  <si>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</si>
  <si>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</si>
  <si>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</si>
  <si>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</si>
  <si>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</si>
  <si>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</si>
  <si>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</si>
  <si>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</si>
  <si>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</si>
  <si>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</si>
  <si>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</si>
  <si>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</si>
  <si>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</si>
  <si>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</si>
  <si>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</si>
  <si>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</si>
  <si>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</si>
  <si>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</si>
  <si>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</si>
  <si>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</si>
  <si>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</si>
  <si>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</si>
  <si>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</si>
  <si>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</si>
  <si>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</si>
  <si>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</si>
  <si>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</si>
  <si>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</si>
  <si>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</si>
  <si>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</si>
  <si>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</si>
  <si>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</si>
  <si>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</si>
  <si>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</si>
  <si>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</si>
  <si>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</si>
  <si>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</si>
  <si>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</si>
  <si>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</si>
  <si>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</si>
  <si>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</si>
  <si>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</si>
  <si>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</si>
  <si>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</si>
  <si>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</si>
  <si>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</si>
  <si>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</si>
  <si>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</si>
  <si>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</si>
  <si>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</si>
  <si>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</si>
  <si>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</si>
  <si>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</si>
  <si>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</si>
  <si>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</si>
  <si>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</si>
  <si>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</si>
  <si>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</si>
  <si>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</si>
  <si>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</si>
  <si>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</si>
  <si>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</si>
  <si>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</si>
  <si>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</si>
  <si>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</si>
  <si>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</si>
  <si>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</si>
  <si>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</si>
  <si>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</si>
  <si>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</si>
  <si>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</si>
  <si>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</si>
  <si>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</si>
  <si>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</si>
  <si>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</si>
  <si>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</si>
  <si>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</si>
  <si>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</si>
  <si>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</si>
  <si>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</si>
  <si>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</si>
  <si>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</si>
  <si>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</si>
  <si>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</si>
  <si>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</si>
  <si>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</si>
  <si>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</si>
  <si>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</si>
  <si>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</si>
  <si>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</si>
  <si>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</si>
  <si>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</si>
  <si>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</si>
  <si>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</si>
  <si>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</si>
  <si>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</si>
  <si>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</si>
  <si>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</si>
  <si>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</si>
  <si>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</si>
  <si>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</si>
  <si>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</si>
  <si>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</si>
  <si>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</si>
  <si>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</si>
  <si>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</si>
  <si>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</si>
  <si>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</si>
  <si>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</si>
  <si>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</si>
  <si>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</si>
  <si>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</si>
  <si>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</si>
  <si>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</si>
  <si>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</si>
  <si>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</si>
  <si>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</si>
  <si>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</si>
  <si>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</si>
  <si>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</si>
  <si>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</si>
  <si>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</si>
  <si>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</si>
  <si>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</si>
  <si>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</si>
  <si>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</si>
  <si>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</si>
  <si>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</si>
  <si>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</si>
  <si>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</si>
  <si>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</si>
  <si>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</si>
  <si>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</si>
  <si>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</si>
  <si>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</si>
  <si>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</si>
  <si>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</si>
  <si>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</si>
  <si>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</si>
  <si>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</si>
  <si>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</si>
  <si>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</si>
  <si>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</si>
  <si>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</si>
  <si>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</si>
  <si>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</si>
  <si>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</si>
  <si>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</si>
  <si>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</si>
  <si>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</si>
  <si>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</si>
  <si>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</si>
  <si>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</si>
  <si>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</si>
  <si>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</si>
  <si>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</si>
  <si>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</si>
  <si>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</si>
  <si>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</si>
  <si>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</si>
  <si>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</si>
  <si>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</si>
  <si>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</si>
  <si>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</si>
  <si>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</si>
  <si>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</si>
  <si>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</si>
  <si>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</si>
  <si>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</si>
  <si>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</si>
  <si>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</si>
  <si>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</si>
  <si>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</si>
  <si>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</si>
  <si>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</si>
  <si>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</si>
  <si>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</si>
  <si>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</si>
  <si>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</si>
  <si>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</si>
  <si>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</si>
  <si>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</si>
  <si>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</si>
  <si>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</si>
  <si>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</si>
  <si>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</si>
  <si>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</si>
  <si>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</si>
  <si>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</si>
  <si>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</si>
  <si>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</si>
  <si>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</si>
  <si>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</si>
  <si>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</si>
  <si>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</si>
  <si>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</si>
  <si>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</si>
  <si>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</si>
  <si>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</si>
  <si>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</si>
  <si>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</si>
  <si>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</si>
  <si>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</si>
  <si>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</si>
  <si>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</si>
  <si>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</si>
  <si>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</si>
  <si>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</si>
  <si>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</si>
  <si>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</si>
  <si>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</si>
  <si>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</si>
  <si>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</si>
  <si>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</si>
  <si>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</si>
  <si>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</si>
  <si>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</si>
  <si>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</si>
  <si>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</si>
  <si>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</si>
  <si>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</si>
  <si>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</si>
  <si>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</si>
  <si>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</si>
  <si>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</si>
  <si>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</si>
  <si>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</si>
  <si>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</si>
  <si>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</si>
  <si>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</si>
  <si>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</si>
  <si>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</si>
  <si>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</si>
  <si>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</si>
  <si>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</si>
  <si>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</si>
  <si>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</si>
  <si>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</si>
  <si>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</si>
  <si>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</si>
  <si>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</si>
  <si>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</si>
  <si>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</si>
  <si>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</si>
  <si>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</si>
  <si>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</si>
  <si>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</si>
  <si>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</si>
  <si>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</si>
  <si>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</si>
  <si>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</si>
  <si>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</si>
  <si>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</si>
  <si>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</si>
  <si>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</si>
  <si>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</si>
  <si>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</si>
  <si>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</si>
  <si>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</si>
  <si>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</si>
  <si>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</si>
  <si>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</si>
  <si>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</si>
  <si>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</si>
  <si>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</si>
  <si>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</si>
  <si>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</si>
  <si>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</si>
  <si>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</si>
  <si>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</si>
  <si>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</si>
  <si>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</si>
  <si>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</si>
  <si>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</si>
  <si>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</si>
  <si>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</si>
  <si>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</si>
  <si>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</si>
  <si>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</si>
  <si>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</si>
  <si>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</si>
  <si>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</si>
  <si>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</si>
  <si>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</si>
  <si>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</si>
  <si>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</si>
  <si>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</si>
  <si>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</si>
  <si>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</si>
  <si>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</si>
  <si>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</si>
  <si>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</si>
  <si>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</si>
  <si>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</si>
  <si>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</si>
  <si>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</si>
  <si>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</si>
  <si>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</si>
  <si>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</si>
  <si>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</si>
  <si>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</si>
  <si>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</si>
  <si>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</si>
  <si>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</si>
  <si>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</si>
  <si>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</si>
  <si>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</si>
  <si>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</si>
  <si>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</si>
  <si>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</si>
  <si>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</si>
  <si>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</si>
  <si>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</si>
  <si>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</si>
  <si>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</si>
  <si>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</si>
  <si>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</si>
  <si>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</si>
  <si>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</si>
  <si>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</si>
  <si>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</si>
  <si>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</si>
  <si>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</si>
  <si>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</si>
  <si>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</si>
  <si>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</si>
  <si>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</si>
  <si>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</si>
  <si>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</si>
  <si>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</si>
  <si>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</si>
  <si>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</si>
  <si>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</si>
  <si>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</si>
  <si>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</si>
  <si>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</si>
  <si>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</si>
  <si>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</si>
  <si>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</si>
  <si>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</si>
  <si>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</si>
  <si>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</si>
  <si>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</si>
  <si>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</si>
  <si>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</si>
  <si>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</si>
  <si>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</si>
  <si>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</si>
  <si>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</si>
  <si>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</si>
  <si>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</si>
  <si>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</si>
  <si>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</si>
  <si>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</si>
  <si>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</si>
  <si>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</si>
  <si>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</si>
  <si>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</si>
  <si>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</si>
  <si>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</si>
  <si>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</si>
  <si>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</si>
  <si>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</si>
  <si>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</si>
  <si>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</si>
  <si>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</si>
  <si>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</si>
  <si>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</si>
  <si>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</si>
  <si>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</si>
  <si>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</si>
  <si>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</si>
  <si>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</si>
  <si>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</si>
  <si>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</si>
  <si>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</si>
  <si>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</si>
  <si>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</si>
  <si>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</si>
  <si>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</si>
  <si>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</si>
  <si>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</si>
  <si>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</si>
  <si>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</si>
  <si>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</si>
  <si>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</si>
  <si>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</si>
  <si>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</si>
  <si>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</si>
  <si>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</si>
  <si>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</si>
  <si>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</si>
  <si>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</si>
  <si>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</si>
  <si>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</si>
  <si>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</si>
  <si>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</si>
  <si>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</si>
  <si>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</si>
  <si>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</si>
  <si>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</si>
  <si>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</si>
  <si>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</si>
  <si>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</si>
  <si>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</si>
  <si>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</si>
  <si>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</si>
  <si>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</si>
  <si>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</si>
  <si>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</si>
  <si>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</si>
  <si>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</si>
  <si>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</si>
  <si>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</si>
  <si>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</si>
  <si>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</si>
  <si>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</si>
  <si>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</si>
  <si>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</si>
  <si>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</si>
  <si>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</si>
  <si>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</si>
  <si>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</si>
  <si>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</si>
  <si>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</si>
  <si>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</si>
  <si>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</si>
  <si>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</si>
  <si>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</si>
  <si>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</si>
  <si>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</si>
  <si>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</si>
  <si>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</si>
  <si>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</si>
  <si>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</si>
  <si>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</si>
  <si>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</si>
  <si>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</si>
  <si>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</si>
  <si>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</si>
  <si>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</si>
  <si>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</si>
  <si>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</si>
  <si>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</si>
  <si>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</si>
  <si>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</si>
  <si>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</si>
  <si>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</si>
  <si>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</si>
  <si>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</si>
  <si>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</si>
  <si>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</si>
  <si>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</si>
  <si>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</si>
  <si>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</si>
  <si>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</si>
  <si>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</si>
  <si>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</si>
  <si>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</si>
  <si>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</si>
  <si>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</si>
  <si>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</si>
  <si>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</si>
  <si>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</si>
  <si>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</si>
  <si>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</si>
  <si>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</si>
  <si>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</si>
  <si>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</si>
  <si>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</si>
  <si>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</si>
  <si>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</si>
  <si>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</si>
  <si>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</si>
  <si>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</si>
  <si>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</si>
  <si>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</si>
  <si>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</si>
  <si>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</si>
  <si>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</si>
  <si>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</si>
  <si>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</si>
  <si>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</si>
  <si>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</si>
  <si>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</si>
  <si>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</si>
  <si>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</si>
  <si>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</si>
  <si>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</si>
  <si>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</si>
  <si>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</si>
  <si>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</si>
  <si>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</si>
  <si>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</si>
  <si>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</si>
  <si>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</si>
  <si>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</si>
  <si>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</si>
  <si>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</si>
  <si>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</si>
  <si>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</si>
  <si>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</si>
  <si>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</si>
  <si>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</si>
  <si>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</si>
  <si>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</si>
  <si>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</si>
  <si>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</si>
  <si>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</si>
  <si>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</si>
  <si>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</si>
  <si>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</si>
  <si>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</si>
  <si>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</si>
  <si>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</si>
  <si>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</si>
  <si>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</si>
  <si>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</si>
  <si>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</si>
  <si>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</si>
  <si>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</si>
  <si>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</si>
  <si>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</si>
  <si>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</si>
  <si>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</si>
  <si>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</si>
  <si>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</si>
  <si>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</si>
  <si>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</si>
  <si>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</si>
  <si>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</si>
  <si>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</si>
  <si>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</si>
  <si>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</si>
  <si>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</si>
  <si>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</si>
  <si>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</si>
  <si>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</si>
  <si>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</si>
  <si>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</si>
  <si>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</si>
  <si>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</si>
  <si>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</si>
  <si>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</si>
  <si>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</si>
  <si>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</si>
  <si>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</si>
  <si>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</si>
  <si>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</si>
  <si>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</si>
  <si>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</si>
  <si>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</si>
  <si>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</si>
  <si>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</si>
  <si>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</si>
  <si>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</si>
  <si>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</si>
  <si>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</si>
  <si>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</si>
  <si>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</si>
  <si>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</si>
  <si>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</si>
  <si>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</si>
  <si>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</si>
  <si>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</si>
  <si>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</si>
  <si>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</si>
  <si>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</si>
  <si>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</si>
  <si>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</si>
  <si>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</si>
  <si>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</si>
  <si>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</si>
  <si>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</si>
  <si>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</si>
  <si>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</si>
  <si>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</si>
  <si>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</si>
  <si>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</si>
  <si>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</si>
  <si>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</si>
  <si>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</si>
  <si>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</si>
  <si>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</si>
  <si>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</si>
  <si>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</si>
  <si>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</si>
  <si>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</si>
  <si>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</si>
  <si>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</si>
  <si>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</si>
  <si>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</si>
  <si>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</si>
  <si>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</si>
  <si>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</si>
  <si>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</si>
  <si>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</si>
  <si>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</si>
  <si>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</si>
  <si>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</si>
  <si>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</si>
  <si>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</si>
  <si>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</si>
  <si>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</si>
  <si>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</si>
  <si>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</si>
  <si>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</si>
  <si>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</si>
  <si>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</si>
  <si>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</si>
  <si>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</si>
  <si>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</si>
  <si>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</si>
  <si>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</si>
  <si>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</si>
  <si>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</si>
  <si>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</si>
  <si>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</si>
  <si>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</si>
  <si>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</si>
  <si>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</si>
  <si>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</si>
  <si>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</si>
  <si>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</si>
  <si>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</si>
  <si>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</si>
  <si>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</si>
  <si>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</si>
  <si>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</si>
  <si>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</si>
  <si>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</si>
  <si>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</si>
  <si>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</si>
  <si>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</si>
  <si>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</si>
  <si>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</si>
  <si>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</si>
  <si>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</si>
  <si>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</si>
  <si>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</si>
  <si>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</si>
  <si>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</si>
  <si>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</si>
  <si>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</si>
  <si>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</si>
  <si>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</si>
  <si>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</si>
  <si>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</si>
  <si>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</si>
  <si>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</si>
  <si>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</si>
  <si>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</si>
  <si>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</si>
  <si>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</si>
  <si>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</si>
  <si>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</si>
  <si>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</si>
  <si>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</si>
  <si>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</si>
  <si>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</si>
  <si>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</si>
  <si>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</si>
  <si>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</si>
  <si>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</si>
  <si>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</si>
  <si>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</si>
  <si>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</si>
  <si>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</si>
  <si>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</si>
  <si>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</si>
  <si>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</si>
  <si>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</si>
  <si>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</si>
  <si>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</si>
  <si>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</si>
  <si>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</si>
  <si>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</si>
  <si>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</si>
  <si>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</si>
  <si>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</si>
  <si>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</si>
  <si>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</si>
  <si>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</si>
  <si>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</si>
  <si>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</si>
  <si>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</si>
  <si>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</si>
  <si>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</si>
  <si>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</si>
  <si>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</si>
  <si>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</si>
  <si>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</si>
  <si>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</si>
  <si>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</si>
  <si>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</si>
  <si>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</si>
  <si>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</si>
  <si>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</si>
  <si>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</si>
  <si>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</si>
  <si>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</si>
  <si>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</si>
  <si>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</si>
  <si>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</si>
  <si>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</si>
  <si>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</si>
  <si>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</si>
  <si>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</si>
  <si>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</si>
  <si>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</si>
  <si>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</si>
  <si>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</si>
  <si>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</si>
  <si>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</si>
  <si>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</si>
  <si>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</si>
  <si>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</si>
  <si>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</si>
  <si>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</si>
  <si>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</si>
  <si>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</si>
  <si>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</si>
  <si>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</si>
  <si>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</si>
  <si>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</si>
  <si>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</si>
  <si>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</si>
  <si>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</si>
  <si>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</si>
  <si>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</si>
  <si>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</si>
  <si>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</si>
  <si>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</si>
  <si>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</si>
  <si>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</si>
  <si>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</si>
  <si>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</si>
  <si>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</si>
  <si>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</si>
  <si>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</si>
  <si>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</si>
  <si>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</si>
  <si>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</si>
  <si>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</si>
  <si>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</si>
  <si>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</si>
  <si>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</si>
  <si>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</si>
  <si>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</si>
  <si>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</si>
  <si>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</si>
  <si>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</si>
  <si>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</si>
  <si>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</si>
  <si>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</si>
  <si>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</si>
  <si>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</si>
  <si>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</si>
  <si>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</si>
  <si>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</si>
  <si>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</si>
  <si>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</si>
  <si>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</si>
  <si>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</si>
  <si>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</si>
  <si>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</si>
  <si>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</si>
  <si>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</si>
  <si>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</si>
  <si>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</si>
  <si>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</si>
  <si>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</si>
  <si>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</si>
  <si>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</si>
  <si>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</si>
  <si>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</si>
  <si>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</si>
  <si>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</si>
  <si>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</si>
  <si>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</si>
  <si>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</si>
  <si>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</si>
  <si>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</si>
  <si>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</si>
  <si>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</si>
  <si>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</si>
  <si>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</si>
  <si>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</si>
  <si>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</si>
  <si>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</si>
  <si>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</si>
  <si>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</si>
  <si>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</si>
  <si>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</si>
  <si>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</si>
  <si>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</si>
  <si>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</si>
  <si>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</si>
  <si>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</si>
  <si>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</si>
  <si>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</si>
  <si>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</si>
  <si>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</si>
  <si>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</si>
  <si>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</si>
  <si>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</si>
  <si>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</si>
  <si>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</si>
  <si>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</si>
  <si>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</si>
  <si>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</si>
  <si>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</si>
  <si>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</si>
  <si>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</si>
  <si>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</si>
  <si>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</si>
  <si>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</si>
  <si>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</si>
  <si>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</si>
  <si>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</si>
  <si>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</si>
  <si>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</si>
  <si>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</si>
  <si>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</si>
  <si>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</si>
  <si>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</si>
  <si>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</si>
  <si>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</si>
  <si>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</si>
  <si>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</si>
  <si>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</si>
  <si>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</si>
  <si>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</si>
  <si>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</si>
  <si>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</si>
  <si>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</si>
  <si>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</si>
  <si>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</si>
  <si>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</si>
  <si>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</si>
  <si>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</si>
  <si>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</si>
  <si>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</si>
  <si>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</si>
  <si>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</si>
  <si>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</si>
  <si>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</si>
  <si>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</si>
  <si>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</si>
  <si>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</si>
  <si>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</si>
  <si>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</si>
  <si>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</si>
  <si>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</si>
  <si>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</si>
  <si>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</si>
  <si>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</si>
  <si>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</si>
  <si>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</si>
  <si>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</si>
  <si>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</si>
  <si>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</si>
  <si>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</si>
  <si>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</si>
  <si>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</si>
  <si>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</si>
  <si>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</si>
  <si>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</si>
  <si>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</si>
  <si>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</si>
  <si>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</si>
  <si>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</si>
  <si>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</si>
  <si>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</si>
  <si>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</si>
  <si>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</si>
  <si>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</si>
  <si>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</si>
  <si>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</si>
  <si>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</si>
  <si>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</si>
  <si>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</si>
  <si>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</si>
  <si>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</si>
  <si>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</si>
  <si>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</si>
  <si>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</si>
  <si>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</si>
  <si>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</si>
  <si>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</si>
  <si>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</si>
  <si>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</si>
  <si>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</si>
  <si>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</si>
  <si>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</si>
  <si>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</si>
  <si>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</si>
  <si>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</si>
  <si>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</si>
  <si>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</si>
  <si>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</si>
  <si>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</si>
  <si>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</si>
  <si>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</si>
  <si>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</si>
  <si>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</si>
  <si>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</si>
  <si>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</si>
  <si>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</si>
  <si>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</si>
  <si>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</si>
  <si>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</si>
  <si>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</si>
  <si>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</si>
  <si>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</si>
  <si>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</si>
  <si>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</si>
  <si>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</si>
  <si>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</si>
  <si>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</si>
  <si>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</si>
  <si>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</si>
  <si>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</si>
  <si>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</si>
  <si>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</si>
  <si>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</si>
  <si>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</si>
  <si>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</si>
  <si>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</si>
  <si>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</si>
  <si>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</si>
  <si>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</si>
  <si>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</si>
  <si>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</si>
  <si>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</si>
  <si>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</si>
  <si>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</si>
  <si>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</si>
  <si>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</si>
  <si>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</si>
  <si>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</si>
  <si>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</si>
  <si>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</si>
  <si>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</si>
  <si>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</si>
  <si>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</si>
  <si>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</si>
  <si>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</si>
  <si>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</si>
  <si>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</si>
  <si>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</si>
  <si>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</si>
  <si>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</si>
  <si>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</si>
  <si>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</si>
  <si>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</si>
  <si>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</si>
  <si>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</si>
  <si>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</si>
  <si>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</si>
  <si>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</si>
  <si>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</si>
  <si>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</si>
  <si>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</si>
  <si>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</si>
  <si>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</si>
  <si>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</si>
  <si>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</si>
  <si>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</si>
  <si>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</si>
  <si>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</si>
  <si>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</si>
  <si>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</si>
  <si>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</si>
  <si>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</si>
  <si>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</si>
  <si>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</si>
  <si>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</si>
  <si>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</si>
  <si>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</si>
  <si>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</si>
  <si>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</si>
  <si>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</si>
  <si>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</si>
  <si>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</si>
  <si>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</si>
  <si>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</si>
  <si>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</si>
  <si>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</si>
  <si>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</si>
  <si>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</si>
  <si>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</si>
  <si>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</si>
  <si>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</si>
  <si>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</si>
  <si>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</si>
  <si>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</si>
  <si>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</si>
  <si>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</si>
  <si>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</si>
  <si>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</si>
  <si>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</si>
  <si>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</si>
  <si>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</si>
  <si>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</si>
  <si>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</si>
  <si>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</si>
  <si>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</si>
  <si>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</si>
  <si>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</si>
  <si>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</si>
  <si>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</si>
  <si>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</si>
  <si>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</si>
  <si>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</si>
  <si>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</si>
  <si>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</si>
  <si>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</si>
  <si>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</si>
  <si>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</si>
  <si>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</si>
  <si>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</si>
  <si>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</si>
  <si>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</si>
  <si>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</si>
  <si>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</si>
  <si>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</si>
  <si>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</si>
  <si>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</si>
  <si>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</si>
  <si>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</si>
  <si>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</si>
  <si>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</si>
  <si>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</si>
  <si>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</si>
  <si>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</si>
  <si>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</si>
  <si>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</si>
  <si>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</si>
  <si>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</si>
  <si>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</si>
  <si>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</si>
  <si>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</si>
  <si>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</si>
  <si>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</si>
  <si>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</si>
  <si>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</si>
  <si>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</si>
  <si>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</si>
  <si>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</si>
  <si>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</si>
  <si>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</si>
  <si>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</si>
  <si>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</si>
  <si>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</si>
  <si>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</si>
  <si>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</si>
  <si>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</si>
  <si>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</si>
  <si>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</si>
  <si>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</si>
  <si>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</si>
  <si>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</si>
  <si>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</si>
  <si>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</si>
  <si>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</si>
  <si>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</si>
  <si>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</si>
  <si>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</si>
  <si>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</si>
  <si>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</si>
  <si>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</si>
  <si>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</si>
  <si>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</si>
  <si>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</si>
  <si>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</si>
  <si>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</si>
  <si>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</si>
  <si>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</si>
  <si>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</si>
  <si>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</si>
  <si>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</si>
  <si>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</si>
  <si>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</si>
  <si>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</si>
  <si>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</si>
  <si>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</si>
  <si>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</si>
  <si>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</si>
  <si>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</si>
  <si>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</si>
  <si>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</si>
  <si>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</si>
  <si>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</si>
  <si>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</si>
  <si>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</si>
  <si>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</si>
  <si>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</si>
  <si>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</si>
  <si>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</si>
  <si>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</si>
  <si>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</si>
  <si>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</si>
  <si>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</si>
  <si>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</si>
  <si>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</si>
  <si>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</si>
  <si>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</si>
  <si>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</si>
  <si>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</si>
  <si>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</si>
  <si>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</si>
  <si>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</si>
  <si>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</si>
  <si>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</si>
  <si>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</si>
  <si>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</si>
  <si>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</si>
  <si>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</si>
  <si>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</si>
  <si>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</si>
  <si>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</si>
  <si>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</si>
  <si>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</si>
  <si>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</si>
  <si>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</si>
  <si>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</si>
  <si>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</si>
  <si>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</si>
  <si>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</si>
  <si>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</si>
  <si>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</si>
  <si>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</si>
  <si>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</si>
  <si>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</si>
  <si>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</si>
  <si>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</si>
  <si>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</si>
  <si>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</si>
  <si>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</si>
  <si>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</si>
  <si>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</si>
  <si>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</si>
  <si>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</si>
  <si>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</si>
  <si>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</si>
  <si>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</si>
  <si>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</si>
  <si>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</si>
  <si>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</si>
  <si>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</si>
  <si>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</si>
  <si>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</si>
  <si>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</si>
  <si>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</si>
  <si>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</si>
  <si>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</si>
  <si>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</si>
  <si>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</si>
  <si>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</si>
  <si>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</si>
  <si>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</si>
  <si>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</si>
  <si>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</si>
  <si>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</si>
  <si>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</si>
  <si>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</si>
  <si>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</si>
  <si>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</si>
  <si>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</si>
  <si>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</si>
  <si>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</si>
  <si>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</si>
  <si>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</si>
  <si>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</si>
  <si>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</si>
  <si>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</si>
  <si>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</si>
  <si>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</si>
  <si>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</si>
  <si>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</si>
  <si>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</si>
  <si>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</si>
  <si>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</si>
  <si>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</si>
  <si>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</si>
  <si>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</si>
  <si>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</si>
  <si>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</si>
  <si>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</si>
  <si>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</si>
  <si>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</si>
  <si>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</si>
  <si>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</si>
  <si>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</si>
  <si>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</si>
  <si>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</si>
  <si>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</si>
  <si>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</si>
  <si>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</si>
  <si>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</si>
  <si>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</si>
  <si>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</si>
  <si>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</si>
  <si>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</si>
  <si>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</si>
  <si>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</si>
  <si>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</si>
  <si>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</si>
  <si>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</si>
  <si>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</si>
  <si>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</si>
  <si>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</si>
  <si>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</si>
  <si>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</si>
  <si>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</si>
  <si>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</si>
  <si>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</si>
  <si>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</si>
  <si>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</si>
  <si>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</si>
  <si>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</si>
  <si>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</si>
  <si>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</si>
  <si>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</si>
  <si>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</si>
  <si>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</si>
  <si>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</si>
  <si>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</si>
  <si>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</si>
  <si>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</si>
  <si>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</si>
  <si>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</si>
  <si>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</si>
  <si>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</si>
  <si>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</si>
  <si>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</si>
  <si>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</si>
  <si>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</si>
  <si>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</si>
  <si>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</si>
  <si>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</si>
  <si>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</si>
  <si>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</si>
  <si>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</si>
  <si>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</si>
  <si>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</si>
  <si>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</si>
  <si>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</si>
  <si>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</si>
  <si>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</si>
  <si>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</si>
  <si>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</si>
  <si>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</si>
  <si>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</si>
  <si>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</si>
  <si>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</si>
  <si>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</si>
  <si>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</si>
  <si>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</si>
  <si>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</si>
  <si>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</si>
  <si>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</si>
  <si>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</si>
  <si>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</si>
  <si>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</si>
  <si>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</si>
  <si>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</si>
  <si>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</si>
  <si>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</si>
  <si>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</si>
  <si>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</si>
  <si>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</si>
  <si>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</si>
  <si>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</si>
  <si>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</si>
  <si>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</si>
  <si>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</si>
  <si>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</si>
  <si>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</si>
  <si>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</si>
  <si>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</si>
  <si>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</si>
  <si>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</si>
  <si>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</si>
  <si>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</si>
  <si>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</si>
  <si>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</si>
  <si>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</si>
  <si>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</si>
  <si>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</si>
  <si>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</si>
  <si>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</si>
  <si>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</si>
  <si>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</si>
  <si>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</si>
  <si>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</si>
  <si>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</si>
  <si>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</si>
  <si>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</si>
  <si>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</si>
  <si>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</si>
  <si>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</si>
  <si>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</si>
  <si>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</si>
  <si>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</si>
  <si>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</si>
  <si>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</si>
  <si>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</si>
  <si>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</si>
  <si>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</si>
  <si>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</si>
  <si>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</si>
  <si>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</si>
  <si>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</si>
  <si>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</si>
  <si>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</si>
  <si>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</si>
  <si>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</si>
  <si>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</si>
  <si>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</si>
  <si>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</si>
  <si>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</si>
  <si>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</si>
  <si>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</si>
  <si>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</si>
  <si>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</si>
  <si>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</si>
  <si>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</si>
  <si>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</si>
  <si>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</si>
  <si>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</si>
  <si>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</si>
  <si>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</si>
  <si>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</si>
  <si>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</si>
  <si>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</si>
  <si>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</si>
  <si>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</si>
  <si>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</si>
  <si>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</si>
  <si>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</si>
  <si>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</si>
  <si>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</si>
  <si>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</si>
  <si>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</si>
  <si>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</si>
  <si>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</si>
  <si>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</si>
  <si>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</si>
  <si>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</si>
  <si>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</si>
  <si>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</si>
  <si>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</si>
  <si>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</si>
  <si>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</si>
  <si>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</si>
  <si>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</si>
  <si>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</si>
  <si>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</si>
  <si>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</si>
  <si>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</si>
  <si>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</si>
  <si>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</si>
  <si>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</si>
  <si>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</si>
  <si>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</si>
  <si>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</si>
  <si>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</si>
  <si>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</si>
  <si>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</si>
  <si>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</si>
  <si>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</si>
  <si>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</si>
  <si>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</si>
  <si>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</si>
  <si>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</si>
  <si>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</si>
  <si>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</si>
  <si>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</si>
  <si>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</si>
  <si>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</si>
  <si>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</si>
  <si>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</si>
  <si>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</si>
  <si>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</si>
  <si>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</si>
  <si>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</si>
  <si>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</si>
  <si>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</si>
  <si>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</si>
  <si>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</si>
  <si>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</si>
  <si>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</si>
  <si>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</si>
  <si>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</si>
  <si>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</si>
  <si>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</si>
  <si>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</si>
  <si>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</si>
  <si>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</si>
  <si>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</si>
  <si>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</si>
  <si>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</si>
  <si>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</si>
  <si>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</si>
  <si>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</si>
  <si>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</si>
  <si>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</si>
  <si>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</si>
  <si>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</si>
  <si>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</si>
  <si>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</si>
  <si>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</si>
  <si>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</si>
  <si>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</si>
  <si>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</si>
  <si>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</si>
  <si>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</si>
  <si>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</si>
  <si>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</si>
  <si>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</si>
  <si>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</si>
  <si>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</si>
  <si>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</si>
  <si>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</si>
  <si>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</si>
  <si>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</si>
  <si>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</si>
  <si>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</si>
  <si>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</si>
  <si>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</si>
  <si>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</si>
  <si>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</si>
  <si>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</si>
  <si>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</si>
  <si>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</si>
  <si>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</si>
  <si>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</si>
  <si>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</si>
  <si>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</si>
  <si>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</si>
  <si>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</si>
  <si>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</si>
  <si>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</si>
  <si>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</si>
  <si>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</si>
  <si>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</si>
  <si>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</si>
  <si>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</si>
  <si>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</si>
  <si>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</si>
  <si>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</si>
  <si>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</si>
  <si>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</si>
  <si>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</si>
  <si>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</si>
  <si>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</si>
  <si>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</si>
  <si>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</si>
  <si>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</si>
  <si>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</si>
  <si>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</si>
  <si>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</si>
  <si>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</si>
  <si>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</si>
  <si>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</si>
  <si>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</si>
  <si>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</si>
  <si>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</si>
  <si>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</si>
  <si>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</si>
  <si>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</si>
  <si>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</si>
  <si>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</si>
  <si>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</si>
  <si>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</si>
  <si>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</si>
  <si>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</si>
  <si>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</si>
  <si>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</si>
  <si>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</si>
  <si>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</si>
  <si>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</si>
  <si>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</si>
  <si>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</si>
  <si>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</si>
  <si>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</si>
  <si>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</si>
  <si>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</si>
  <si>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</si>
  <si>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</si>
  <si>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</si>
  <si>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</si>
  <si>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</si>
  <si>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</si>
  <si>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</si>
  <si>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</si>
  <si>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</si>
  <si>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</si>
  <si>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</si>
  <si>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</si>
  <si>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</si>
  <si>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</si>
  <si>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</si>
  <si>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</si>
  <si>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</si>
  <si>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</si>
  <si>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</si>
  <si>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</si>
  <si>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</si>
  <si>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</si>
  <si>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</si>
  <si>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</si>
  <si>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</si>
  <si>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</si>
  <si>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</si>
  <si>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</si>
  <si>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</si>
  <si>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</si>
  <si>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</si>
  <si>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</si>
  <si>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</si>
  <si>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</si>
  <si>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</si>
  <si>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</si>
  <si>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</si>
  <si>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</si>
  <si>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</si>
  <si>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</si>
  <si>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</si>
  <si>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</si>
  <si>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</si>
  <si>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</si>
  <si>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</si>
  <si>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</si>
  <si>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</si>
  <si>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</si>
  <si>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</si>
  <si>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</si>
  <si>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</si>
  <si>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</si>
  <si>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</si>
  <si>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</si>
  <si>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</si>
  <si>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</si>
  <si>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</si>
  <si>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</si>
  <si>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</si>
  <si>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</si>
  <si>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</si>
  <si>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</si>
  <si>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</si>
  <si>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</si>
  <si>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</si>
  <si>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</si>
  <si>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</si>
  <si>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</si>
  <si>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</si>
  <si>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</si>
  <si>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</si>
  <si>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</si>
  <si>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</si>
  <si>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</si>
  <si>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</si>
  <si>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</si>
  <si>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</si>
  <si>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</si>
  <si>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</si>
  <si>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</si>
  <si>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</si>
  <si>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</si>
  <si>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</si>
  <si>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</si>
  <si>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</si>
  <si>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</si>
  <si>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</si>
  <si>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</si>
  <si>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</si>
  <si>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</si>
  <si>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</si>
  <si>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</si>
  <si>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</si>
  <si>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</si>
  <si>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</si>
  <si>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</si>
  <si>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</si>
  <si>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</si>
  <si>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</si>
  <si>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</si>
  <si>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</si>
  <si>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</si>
  <si>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</si>
  <si>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</si>
  <si>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</si>
  <si>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</si>
  <si>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</si>
  <si>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</si>
  <si>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</si>
  <si>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</si>
  <si>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</si>
  <si>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</si>
  <si>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</si>
  <si>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</si>
  <si>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</si>
  <si>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</si>
  <si>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</si>
  <si>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</si>
  <si>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</si>
  <si>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</si>
  <si>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</si>
  <si>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</si>
  <si>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</si>
  <si>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</si>
  <si>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</si>
  <si>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</si>
  <si>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</si>
  <si>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</si>
  <si>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</si>
  <si>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</si>
  <si>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</si>
  <si>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</si>
  <si>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</si>
  <si>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</si>
  <si>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</si>
  <si>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</si>
  <si>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</si>
  <si>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</si>
  <si>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</si>
  <si>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</si>
  <si>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</si>
  <si>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</si>
  <si>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</si>
  <si>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</si>
  <si>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</si>
  <si>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</si>
  <si>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</si>
  <si>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</si>
  <si>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</si>
  <si>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</si>
  <si>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</si>
  <si>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</si>
  <si>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</si>
  <si>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</si>
  <si>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</si>
  <si>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</si>
  <si>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</si>
  <si>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</si>
  <si>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</si>
  <si>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</si>
  <si>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</si>
  <si>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</si>
  <si>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</si>
  <si>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</si>
  <si>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</si>
  <si>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</si>
  <si>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</si>
  <si>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</si>
  <si>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</si>
  <si>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</si>
  <si>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</si>
  <si>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</si>
  <si>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</si>
  <si>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</si>
  <si>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</si>
  <si>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</si>
  <si>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</si>
  <si>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</si>
  <si>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</si>
  <si>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</si>
  <si>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</si>
  <si>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</si>
  <si>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</si>
  <si>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</si>
  <si>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</si>
  <si>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</si>
  <si>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</si>
  <si>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</si>
  <si>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</si>
  <si>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</si>
  <si>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</si>
  <si>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</si>
  <si>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</si>
  <si>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</si>
  <si>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</si>
  <si>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</si>
  <si>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</si>
  <si>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</si>
  <si>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</si>
  <si>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</si>
  <si>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</si>
  <si>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</si>
  <si>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</si>
  <si>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</si>
  <si>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</si>
  <si>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</si>
  <si>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</si>
  <si>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</si>
  <si>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</si>
  <si>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</si>
  <si>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</si>
  <si>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</si>
  <si>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</si>
  <si>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</si>
  <si>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</si>
  <si>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</si>
  <si>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</si>
  <si>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</si>
  <si>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</si>
  <si>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</si>
  <si>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</si>
  <si>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</si>
  <si>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</si>
  <si>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</si>
  <si>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</si>
  <si>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</si>
  <si>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</si>
  <si>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</si>
  <si>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</si>
  <si>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</si>
  <si>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</si>
  <si>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</si>
  <si>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</si>
  <si>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</si>
  <si>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</si>
  <si>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</si>
  <si>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</si>
  <si>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</si>
  <si>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</si>
  <si>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</si>
  <si>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</si>
  <si>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</si>
  <si>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</si>
  <si>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</si>
  <si>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</si>
  <si>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</si>
  <si>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</si>
  <si>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</si>
  <si>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</si>
  <si>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</si>
  <si>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</si>
  <si>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</si>
  <si>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</si>
  <si>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</si>
  <si>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</si>
  <si>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</si>
  <si>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</si>
  <si>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</si>
  <si>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</si>
  <si>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</si>
  <si>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</si>
  <si>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</si>
  <si>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</si>
  <si>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</si>
  <si>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</si>
  <si>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</si>
  <si>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</si>
  <si>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</si>
  <si>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</si>
  <si>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</si>
  <si>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</si>
  <si>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</si>
  <si>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</si>
  <si>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</si>
  <si>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</si>
  <si>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</si>
  <si>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</si>
  <si>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</si>
  <si>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</si>
  <si>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</si>
  <si>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</si>
  <si>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</si>
  <si>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</si>
  <si>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</si>
  <si>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</si>
  <si>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</si>
  <si>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</si>
  <si>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</si>
  <si>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</si>
  <si>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</si>
  <si>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</si>
  <si>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</si>
  <si>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</si>
  <si>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</si>
  <si>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</si>
  <si>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</si>
  <si>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</si>
  <si>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</si>
  <si>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</si>
  <si>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</si>
  <si>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</si>
  <si>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</si>
  <si>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</si>
  <si>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</si>
  <si>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</si>
  <si>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</si>
  <si>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</si>
  <si>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</si>
  <si>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</si>
  <si>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</si>
  <si>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</si>
  <si>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</si>
  <si>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</si>
  <si>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</si>
  <si>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</si>
  <si>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</si>
  <si>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</si>
  <si>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</si>
  <si>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</si>
  <si>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</si>
  <si>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</si>
  <si>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</si>
  <si>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</si>
  <si>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</si>
  <si>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</si>
  <si>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</si>
  <si>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</si>
  <si>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</si>
  <si>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</si>
  <si>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</si>
  <si>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</si>
  <si>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</si>
  <si>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</si>
  <si>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</si>
  <si>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</si>
  <si>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</si>
  <si>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</si>
  <si>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</si>
  <si>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</si>
  <si>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</si>
  <si>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</si>
  <si>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</si>
  <si>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</si>
  <si>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</si>
  <si>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</si>
  <si>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</si>
  <si>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</si>
  <si>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</si>
  <si>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</si>
  <si>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</si>
  <si>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</si>
  <si>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</si>
  <si>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</si>
  <si>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</si>
  <si>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</si>
  <si>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</si>
  <si>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</si>
  <si>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</si>
  <si>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</si>
  <si>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</si>
  <si>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</si>
  <si>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</si>
  <si>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</si>
  <si>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</si>
  <si>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</si>
  <si>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</si>
  <si>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</si>
  <si>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</si>
  <si>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</si>
  <si>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</si>
  <si>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</si>
  <si>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</si>
  <si>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</si>
  <si>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</si>
  <si>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</si>
  <si>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</si>
  <si>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</si>
  <si>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</si>
  <si>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</si>
  <si>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</si>
  <si>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</si>
  <si>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</si>
  <si>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</si>
  <si>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</si>
  <si>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</si>
  <si>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</si>
  <si>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</si>
  <si>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</si>
  <si>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</si>
  <si>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</si>
  <si>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</si>
  <si>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</si>
  <si>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</si>
  <si>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</si>
  <si>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</si>
  <si>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</si>
  <si>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</si>
  <si>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</si>
  <si>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</si>
  <si>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</si>
  <si>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</si>
  <si>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</si>
  <si>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</si>
  <si>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</si>
  <si>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</si>
  <si>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</si>
  <si>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</si>
  <si>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</si>
  <si>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</si>
  <si>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</si>
  <si>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</si>
  <si>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</si>
  <si>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</si>
  <si>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</si>
  <si>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</si>
  <si>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</si>
  <si>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</si>
  <si>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</si>
  <si>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</si>
  <si>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</si>
  <si>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</si>
  <si>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</si>
  <si>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</si>
  <si>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</si>
  <si>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</si>
  <si>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</si>
  <si>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</si>
  <si>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</si>
  <si>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</si>
  <si>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</si>
  <si>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</si>
  <si>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</si>
  <si>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</si>
  <si>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</si>
  <si>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</si>
  <si>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</si>
  <si>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</si>
  <si>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</si>
  <si>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</si>
  <si>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</si>
  <si>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</si>
  <si>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</si>
  <si>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</si>
  <si>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</si>
  <si>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</si>
  <si>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</si>
  <si>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</si>
  <si>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</si>
  <si>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</si>
  <si>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</si>
  <si>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</si>
  <si>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</si>
  <si>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</si>
  <si>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</si>
  <si>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</si>
  <si>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</si>
  <si>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</si>
  <si>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</si>
  <si>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</si>
  <si>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</si>
  <si>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</si>
  <si>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</si>
  <si>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</si>
  <si>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</si>
  <si>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</si>
  <si>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</si>
  <si>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</si>
  <si>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</si>
  <si>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</si>
  <si>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</si>
  <si>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</si>
  <si>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</si>
  <si>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</si>
  <si>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</si>
  <si>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</si>
  <si>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</si>
  <si>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</si>
  <si>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</si>
  <si>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</si>
  <si>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</si>
  <si>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</si>
  <si>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</si>
  <si>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</si>
  <si>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</si>
  <si>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</si>
  <si>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</si>
  <si>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</si>
  <si>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</si>
  <si>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</si>
  <si>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</si>
  <si>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</si>
  <si>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</si>
  <si>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</si>
  <si>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</si>
  <si>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</si>
  <si>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</si>
  <si>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</si>
  <si>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</si>
  <si>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</si>
  <si>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</si>
  <si>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</si>
  <si>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</si>
  <si>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</si>
  <si>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</si>
  <si>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</si>
  <si>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</si>
  <si>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</si>
  <si>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</si>
  <si>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</si>
  <si>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</si>
  <si>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</si>
  <si>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</si>
  <si>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</si>
  <si>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</si>
  <si>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</si>
  <si>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</si>
  <si>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</si>
  <si>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</si>
  <si>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</si>
  <si>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</si>
  <si>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</si>
  <si>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</si>
  <si>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</si>
  <si>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</si>
  <si>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</si>
  <si>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</si>
  <si>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</si>
  <si>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</si>
  <si>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</si>
  <si>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</si>
  <si>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</si>
  <si>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</si>
  <si>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</si>
  <si>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</si>
  <si>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</si>
  <si>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</si>
  <si>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</si>
  <si>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</si>
  <si>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</si>
  <si>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</si>
  <si>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</si>
  <si>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</si>
  <si>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</si>
  <si>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</si>
  <si>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</si>
  <si>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</si>
  <si>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</si>
  <si>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</si>
  <si>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</si>
  <si>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</si>
  <si>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</si>
  <si>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</si>
  <si>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</si>
  <si>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</si>
  <si>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</si>
  <si>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</si>
  <si>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</si>
  <si>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</si>
  <si>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</si>
  <si>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</si>
  <si>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</si>
  <si>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</si>
  <si>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</si>
  <si>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</si>
  <si>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</si>
  <si>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</si>
  <si>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</si>
  <si>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</si>
  <si>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</si>
  <si>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</si>
  <si>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</si>
  <si>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</si>
  <si>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</si>
  <si>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</si>
  <si>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</si>
  <si>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</si>
  <si>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</si>
  <si>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</si>
  <si>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</si>
  <si>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</si>
  <si>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</si>
  <si>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</si>
  <si>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</si>
  <si>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</si>
  <si>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</si>
  <si>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</si>
  <si>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</si>
  <si>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</si>
  <si>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</si>
  <si>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</si>
  <si>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</si>
  <si>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</si>
  <si>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</si>
  <si>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</si>
  <si>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</si>
  <si>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</si>
  <si>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</si>
  <si>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</si>
  <si>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</si>
  <si>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</si>
  <si>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</si>
  <si>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</si>
  <si>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</si>
  <si>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</si>
  <si>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</si>
  <si>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</si>
  <si>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</si>
  <si>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</si>
  <si>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</si>
  <si>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</si>
  <si>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</si>
  <si>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</si>
  <si>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</si>
  <si>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</si>
  <si>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</si>
  <si>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</si>
  <si>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</si>
  <si>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</si>
  <si>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</si>
  <si>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</si>
  <si>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</si>
  <si>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</si>
  <si>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</si>
  <si>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</si>
  <si>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</si>
  <si>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</si>
  <si>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</si>
  <si>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</si>
  <si>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</si>
  <si>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</si>
  <si>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</si>
  <si>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</si>
  <si>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</si>
  <si>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</si>
  <si>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</si>
  <si>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</si>
  <si>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</si>
  <si>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</si>
  <si>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</si>
  <si>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</si>
  <si>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</si>
  <si>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</si>
  <si>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</si>
  <si>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</si>
  <si>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</si>
  <si>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</si>
  <si>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</si>
  <si>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</si>
  <si>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</si>
  <si>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</si>
  <si>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</si>
  <si>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</si>
  <si>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</si>
  <si>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</si>
  <si>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</si>
  <si>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</si>
  <si>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</si>
  <si>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</si>
  <si>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</si>
  <si>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</si>
  <si>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</si>
  <si>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</si>
  <si>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</si>
  <si>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</si>
  <si>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</si>
  <si>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</si>
  <si>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</si>
  <si>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</si>
  <si>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</si>
  <si>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</si>
  <si>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</si>
  <si>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</si>
  <si>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</si>
  <si>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</si>
  <si>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</si>
  <si>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</si>
  <si>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</si>
  <si>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</si>
  <si>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</si>
  <si>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</si>
  <si>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</si>
  <si>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</si>
  <si>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</si>
  <si>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</si>
  <si>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</si>
  <si>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</si>
  <si>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</si>
  <si>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</si>
  <si>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</si>
  <si>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</si>
  <si>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</si>
  <si>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</si>
  <si>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</si>
  <si>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</si>
  <si>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</si>
  <si>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</si>
  <si>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</si>
  <si>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</si>
  <si>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</si>
  <si>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</si>
  <si>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</si>
  <si>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</si>
  <si>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</si>
  <si>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</si>
  <si>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</si>
  <si>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</si>
  <si>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</si>
  <si>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</si>
  <si>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</si>
  <si>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</si>
  <si>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</si>
  <si>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</si>
  <si>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</si>
  <si>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</si>
  <si>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</si>
  <si>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</si>
  <si>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</si>
  <si>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</si>
  <si>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</si>
  <si>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</si>
  <si>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</si>
  <si>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</si>
  <si>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</si>
  <si>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</si>
  <si>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</si>
  <si>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</si>
  <si>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</si>
  <si>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</si>
  <si>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</si>
  <si>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</si>
  <si>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</si>
  <si>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</si>
  <si>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</si>
  <si>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</si>
  <si>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</si>
  <si>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</si>
  <si>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</si>
  <si>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</si>
  <si>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</si>
  <si>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</si>
  <si>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</si>
  <si>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</si>
  <si>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</si>
  <si>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</si>
  <si>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</si>
  <si>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</si>
  <si>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</si>
  <si>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</si>
  <si>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</si>
  <si>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</si>
  <si>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</si>
  <si>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</si>
  <si>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</si>
  <si>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</si>
  <si>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</si>
  <si>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</si>
  <si>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</si>
  <si>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</si>
  <si>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</si>
  <si>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</si>
  <si>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</si>
  <si>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</si>
  <si>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</si>
  <si>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</si>
  <si>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</si>
  <si>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</si>
  <si>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</si>
  <si>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</si>
  <si>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</si>
  <si>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</si>
  <si>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</si>
  <si>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</si>
  <si>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</si>
  <si>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</si>
  <si>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</si>
  <si>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</si>
  <si>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</si>
  <si>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</si>
  <si>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</si>
  <si>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</si>
  <si>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</si>
  <si>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</si>
  <si>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</si>
  <si>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</si>
  <si>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</si>
  <si>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</si>
  <si>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</si>
  <si>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</si>
  <si>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</si>
  <si>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</si>
  <si>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</si>
  <si>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</si>
  <si>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</si>
  <si>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</si>
  <si>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</si>
  <si>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</si>
  <si>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</si>
  <si>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</si>
  <si>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</si>
  <si>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</si>
  <si>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</si>
  <si>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</si>
  <si>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</si>
  <si>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</si>
  <si>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</si>
  <si>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</si>
  <si>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</si>
  <si>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</si>
  <si>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</si>
  <si>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</si>
  <si>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</si>
  <si>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</si>
  <si>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</si>
  <si>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</si>
  <si>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</si>
  <si>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</si>
  <si>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</si>
  <si>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</si>
  <si>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</si>
  <si>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</si>
  <si>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</si>
  <si>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</si>
  <si>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</si>
  <si>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</si>
  <si>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</si>
  <si>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</si>
  <si>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</si>
  <si>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</si>
  <si>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</si>
  <si>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</si>
  <si>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</si>
  <si>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</si>
  <si>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</si>
  <si>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</si>
  <si>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</si>
  <si>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</si>
  <si>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</si>
  <si>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</si>
  <si>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</si>
  <si>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</si>
  <si>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</si>
  <si>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</si>
  <si>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</si>
  <si>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</si>
  <si>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</si>
  <si>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</si>
  <si>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</si>
  <si>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</si>
  <si>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</si>
  <si>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</si>
  <si>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</si>
  <si>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</si>
  <si>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</si>
  <si>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</si>
  <si>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</si>
  <si>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</si>
  <si>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</si>
  <si>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</si>
  <si>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</si>
  <si>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</si>
  <si>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</si>
  <si>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</si>
  <si>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</si>
  <si>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</si>
  <si>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</si>
  <si>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</si>
  <si>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</si>
  <si>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</si>
  <si>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</si>
  <si>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</si>
  <si>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</si>
  <si>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</si>
  <si>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</si>
  <si>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</si>
  <si>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</si>
  <si>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</si>
  <si>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</si>
  <si>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</si>
  <si>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</si>
  <si>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</si>
  <si>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</si>
  <si>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</si>
  <si>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</si>
  <si>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</si>
  <si>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</si>
  <si>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</si>
  <si>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</si>
  <si>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</si>
  <si>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</si>
  <si>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</si>
  <si>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</si>
  <si>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</si>
  <si>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</si>
  <si>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</si>
  <si>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</si>
  <si>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</si>
  <si>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</si>
  <si>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</si>
  <si>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</si>
  <si>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</si>
  <si>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</si>
  <si>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</si>
  <si>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</si>
  <si>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</si>
  <si>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</si>
  <si>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</si>
  <si>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</si>
  <si>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</si>
  <si>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</si>
  <si>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</si>
  <si>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</si>
  <si>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</si>
  <si>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</si>
  <si>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</si>
  <si>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</si>
  <si>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</si>
  <si>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</si>
  <si>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</si>
  <si>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</si>
  <si>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</si>
  <si>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</si>
  <si>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</si>
  <si>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</si>
  <si>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</si>
  <si>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</si>
  <si>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</si>
  <si>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</si>
  <si>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</si>
  <si>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</si>
  <si>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</si>
  <si>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</si>
  <si>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</si>
  <si>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</si>
  <si>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</si>
  <si>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</si>
  <si>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</si>
  <si>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</si>
  <si>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</si>
  <si>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</si>
  <si>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</si>
  <si>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</si>
  <si>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</si>
  <si>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</si>
  <si>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</si>
  <si>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</si>
  <si>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</si>
  <si>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</si>
  <si>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</si>
  <si>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</si>
  <si>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</si>
  <si>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</si>
  <si>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</si>
  <si>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</si>
  <si>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</si>
  <si>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</si>
  <si>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</si>
  <si>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</si>
  <si>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</si>
  <si>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</si>
  <si>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</si>
  <si>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</si>
  <si>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</si>
  <si>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</si>
  <si>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</si>
  <si>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</si>
  <si>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</si>
  <si>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</si>
  <si>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</si>
  <si>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</si>
  <si>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</si>
  <si>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</si>
  <si>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</si>
  <si>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</si>
  <si>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</si>
  <si>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</si>
  <si>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</si>
  <si>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</si>
  <si>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</si>
  <si>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</si>
  <si>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</si>
  <si>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</si>
  <si>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</si>
  <si>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</si>
  <si>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</si>
  <si>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</si>
  <si>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</si>
  <si>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</si>
  <si>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</si>
  <si>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</si>
  <si>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</si>
  <si>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</si>
  <si>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</si>
  <si>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</si>
  <si>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</si>
  <si>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</si>
  <si>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</si>
  <si>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</si>
  <si>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</si>
  <si>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</si>
  <si>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</si>
  <si>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</si>
  <si>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</si>
  <si>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</si>
  <si>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</si>
  <si>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</si>
  <si>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</si>
  <si>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</si>
  <si>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</si>
  <si>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</si>
  <si>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</si>
  <si>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</si>
  <si>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</si>
  <si>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</si>
  <si>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</si>
  <si>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</si>
  <si>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</si>
  <si>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</si>
  <si>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</si>
  <si>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</si>
  <si>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</si>
  <si>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</si>
  <si>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</si>
  <si>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</si>
  <si>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</si>
  <si>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</si>
  <si>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</si>
  <si>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</si>
  <si>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</si>
  <si>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</si>
  <si>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</si>
  <si>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</si>
  <si>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</si>
  <si>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</si>
  <si>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</si>
  <si>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</si>
  <si>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</si>
  <si>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</si>
  <si>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</si>
  <si>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</si>
  <si>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</si>
  <si>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</si>
  <si>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</si>
  <si>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</si>
  <si>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</si>
  <si>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</si>
  <si>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</si>
  <si>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</si>
  <si>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</si>
  <si>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</si>
  <si>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</si>
  <si>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</si>
  <si>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</si>
  <si>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</si>
  <si>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</si>
  <si>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</si>
  <si>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</si>
  <si>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</si>
  <si>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</si>
  <si>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</si>
  <si>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</si>
  <si>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</si>
  <si>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</si>
  <si>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</si>
  <si>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</si>
  <si>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</si>
  <si>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</si>
  <si>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</si>
  <si>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</si>
  <si>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</si>
  <si>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</si>
  <si>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</si>
  <si>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</si>
  <si>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</si>
  <si>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</si>
  <si>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</si>
  <si>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</si>
  <si>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</si>
  <si>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</si>
  <si>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</si>
  <si>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</si>
  <si>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</si>
  <si>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</si>
  <si>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</si>
  <si>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</si>
  <si>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</si>
  <si>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</si>
  <si>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</si>
  <si>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</si>
  <si>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</si>
  <si>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</si>
  <si>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</si>
  <si>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</si>
  <si>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</si>
  <si>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</si>
  <si>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</si>
  <si>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</si>
  <si>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</si>
  <si>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</si>
  <si>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</si>
  <si>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</si>
  <si>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</si>
  <si>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</si>
  <si>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</si>
  <si>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</si>
  <si>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</si>
  <si>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</si>
  <si>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</si>
  <si>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</si>
  <si>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</si>
  <si>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</si>
  <si>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</si>
  <si>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</si>
  <si>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</si>
  <si>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</si>
  <si>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</si>
  <si>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</si>
  <si>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</si>
  <si>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</si>
  <si>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</si>
  <si>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</si>
  <si>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</si>
  <si>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</si>
  <si>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</si>
  <si>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</si>
  <si>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</si>
  <si>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</si>
  <si>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</si>
  <si>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</si>
  <si>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</si>
  <si>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</si>
  <si>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</si>
  <si>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</si>
  <si>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</si>
  <si>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</si>
  <si>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</si>
  <si>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</si>
  <si>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</si>
  <si>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</si>
  <si>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</si>
  <si>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</si>
  <si>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</si>
  <si>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</si>
  <si>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</si>
  <si>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</si>
  <si>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</si>
  <si>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</si>
  <si>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</si>
  <si>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</si>
  <si>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</si>
  <si>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</si>
  <si>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</si>
  <si>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</si>
  <si>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</si>
  <si>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</si>
  <si>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</si>
  <si>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</si>
  <si>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</si>
  <si>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</si>
  <si>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</si>
  <si>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</si>
  <si>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</si>
  <si>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</si>
  <si>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</si>
  <si>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</si>
  <si>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</si>
  <si>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</si>
  <si>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</si>
  <si>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</si>
  <si>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</si>
  <si>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</si>
  <si>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</si>
  <si>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</si>
  <si>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</si>
  <si>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</si>
  <si>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</si>
  <si>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</si>
  <si>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</si>
  <si>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</si>
  <si>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</si>
  <si>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</si>
  <si>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</si>
  <si>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</si>
  <si>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</si>
  <si>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</si>
  <si>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</si>
  <si>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</si>
  <si>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</si>
  <si>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</si>
  <si>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</si>
  <si>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</si>
  <si>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</si>
  <si>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</si>
  <si>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</si>
  <si>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</si>
  <si>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</si>
  <si>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</si>
  <si>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</si>
  <si>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</si>
  <si>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</si>
  <si>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</si>
  <si>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</si>
  <si>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</si>
  <si>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</si>
  <si>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</si>
  <si>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</si>
  <si>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</si>
  <si>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</si>
  <si>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</si>
  <si>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</si>
  <si>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</si>
  <si>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</si>
  <si>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</si>
  <si>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</si>
  <si>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</si>
  <si>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</si>
  <si>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</si>
  <si>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</si>
  <si>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</si>
  <si>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</si>
  <si>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</si>
  <si>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</si>
  <si>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</si>
  <si>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</si>
  <si>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</si>
  <si>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</si>
  <si>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</si>
  <si>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</si>
  <si>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</si>
  <si>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</si>
  <si>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</si>
  <si>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</si>
  <si>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</si>
  <si>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</si>
  <si>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</si>
  <si>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</si>
  <si>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</si>
  <si>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</si>
  <si>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</si>
  <si>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</si>
  <si>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</si>
  <si>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</si>
  <si>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</si>
  <si>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</si>
  <si>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</si>
  <si>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</si>
  <si>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</si>
  <si>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</si>
  <si>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</si>
  <si>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</si>
  <si>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</si>
  <si>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</si>
  <si>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</si>
  <si>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</si>
  <si>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</si>
  <si>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</si>
  <si>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</si>
  <si>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</si>
  <si>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</si>
  <si>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</si>
  <si>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</si>
  <si>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</si>
  <si>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</si>
  <si>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</si>
  <si>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</si>
  <si>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</si>
  <si>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</si>
  <si>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</si>
  <si>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</si>
  <si>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</si>
  <si>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</si>
  <si>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</si>
  <si>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</si>
  <si>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</si>
  <si>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</si>
  <si>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</si>
  <si>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</si>
  <si>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</si>
  <si>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</si>
  <si>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</si>
  <si>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</si>
  <si>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</si>
  <si>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</si>
  <si>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</si>
  <si>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</si>
  <si>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</si>
  <si>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</si>
  <si>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</si>
  <si>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</si>
  <si>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</si>
  <si>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</si>
  <si>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</si>
  <si>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</si>
  <si>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</si>
  <si>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</si>
  <si>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</si>
  <si>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</si>
  <si>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</si>
  <si>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</si>
  <si>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</si>
  <si>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</si>
  <si>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</si>
  <si>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</si>
  <si>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</si>
  <si>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</si>
  <si>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</si>
  <si>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</si>
  <si>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</si>
  <si>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</si>
  <si>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</si>
  <si>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</si>
  <si>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</si>
  <si>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</si>
  <si>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</si>
  <si>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</si>
  <si>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</si>
  <si>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</si>
  <si>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</si>
  <si>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</si>
  <si>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</si>
  <si>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</si>
  <si>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</si>
  <si>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</si>
  <si>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</si>
  <si>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</si>
  <si>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</si>
  <si>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</si>
  <si>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</si>
  <si>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</si>
  <si>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</si>
  <si>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</si>
  <si>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</si>
  <si>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</si>
  <si>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</si>
  <si>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</si>
  <si>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</si>
  <si>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</si>
  <si>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</si>
  <si>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</si>
  <si>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</si>
  <si>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</si>
  <si>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</si>
  <si>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</si>
  <si>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</si>
  <si>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</si>
  <si>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</si>
  <si>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</si>
  <si>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</si>
  <si>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</si>
  <si>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</si>
  <si>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</si>
  <si>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</si>
  <si>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</si>
  <si>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</si>
  <si>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</si>
  <si>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</si>
  <si>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</si>
  <si>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</si>
  <si>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</si>
  <si>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</si>
  <si>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</si>
  <si>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</si>
  <si>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</si>
  <si>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</si>
  <si>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</si>
  <si>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</si>
  <si>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</si>
  <si>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</si>
  <si>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</si>
  <si>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</si>
  <si>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</si>
  <si>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</si>
  <si>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</si>
  <si>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</si>
  <si>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</si>
  <si>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</si>
  <si>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</si>
  <si>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</si>
  <si>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</si>
  <si>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</si>
  <si>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</si>
  <si>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</si>
  <si>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</si>
  <si>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</si>
  <si>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</si>
  <si>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</si>
  <si>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</si>
  <si>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</si>
  <si>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</si>
  <si>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</si>
  <si>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</si>
  <si>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</si>
  <si>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</si>
  <si>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</si>
  <si>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</si>
  <si>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</si>
  <si>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</si>
  <si>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</si>
  <si>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</si>
  <si>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</si>
  <si>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</si>
  <si>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</si>
  <si>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</si>
  <si>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</si>
  <si>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</si>
  <si>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</si>
  <si>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</si>
  <si>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</si>
  <si>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</si>
  <si>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</si>
  <si>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</si>
  <si>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</si>
  <si>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</si>
  <si>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</si>
  <si>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</si>
  <si>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</si>
  <si>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</si>
  <si>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</si>
  <si>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</si>
  <si>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</si>
  <si>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</si>
  <si>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</si>
  <si>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</si>
  <si>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</si>
  <si>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</si>
  <si>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</si>
  <si>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</si>
  <si>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</si>
  <si>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</si>
  <si>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</si>
  <si>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</si>
  <si>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</si>
  <si>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</si>
  <si>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</si>
  <si>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</si>
  <si>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</si>
  <si>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</si>
  <si>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</si>
  <si>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</si>
  <si>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</si>
  <si>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</si>
  <si>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</si>
  <si>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</si>
  <si>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</si>
  <si>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</si>
  <si>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</si>
  <si>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</si>
  <si>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</si>
  <si>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</si>
  <si>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</si>
  <si>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</si>
  <si>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</si>
  <si>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</si>
  <si>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</si>
  <si>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</si>
  <si>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</si>
  <si>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</si>
  <si>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</si>
  <si>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</si>
  <si>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</si>
  <si>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</si>
  <si>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</si>
  <si>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</si>
  <si>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</si>
  <si>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</si>
  <si>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</si>
  <si>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</si>
  <si>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</si>
  <si>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</si>
  <si>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</si>
  <si>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</si>
  <si>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</si>
  <si>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</si>
  <si>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</si>
  <si>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</si>
  <si>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</si>
  <si>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</si>
  <si>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</si>
  <si>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</si>
  <si>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</si>
  <si>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</si>
  <si>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</si>
  <si>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</si>
  <si>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</si>
  <si>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</si>
  <si>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</si>
  <si>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</si>
  <si>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</si>
  <si>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</si>
  <si>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</si>
  <si>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</si>
  <si>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</si>
  <si>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</si>
  <si>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</si>
  <si>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</si>
  <si>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</si>
  <si>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</si>
  <si>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</si>
  <si>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</si>
  <si>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</si>
  <si>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</si>
  <si>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</si>
  <si>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</si>
  <si>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</si>
  <si>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</si>
  <si>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</si>
  <si>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</si>
  <si>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</si>
  <si>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</si>
  <si>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</si>
  <si>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</si>
  <si>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</si>
  <si>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</si>
  <si>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</si>
  <si>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</si>
  <si>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</si>
  <si>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</si>
  <si>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</si>
  <si>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</si>
  <si>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</si>
  <si>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</si>
  <si>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</si>
  <si>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</si>
  <si>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</si>
  <si>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</si>
  <si>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</si>
  <si>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</si>
  <si>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</si>
  <si>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</si>
  <si>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</si>
  <si>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</si>
  <si>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</si>
  <si>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</si>
  <si>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</si>
  <si>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</si>
  <si>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</si>
  <si>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</si>
  <si>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</si>
  <si>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</si>
  <si>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</si>
  <si>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</si>
  <si>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</si>
  <si>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</si>
  <si>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</si>
  <si>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</si>
  <si>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</si>
  <si>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</si>
  <si>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</si>
  <si>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</si>
  <si>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</si>
  <si>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</si>
  <si>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</si>
  <si>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</si>
  <si>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</si>
  <si>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</si>
  <si>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</si>
  <si>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</si>
  <si>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</si>
  <si>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</si>
  <si>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</si>
  <si>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</si>
  <si>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</si>
  <si>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</si>
  <si>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</si>
  <si>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</si>
  <si>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</si>
  <si>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</si>
  <si>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</si>
  <si>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</si>
  <si>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</si>
  <si>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</si>
  <si>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</si>
  <si>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</si>
  <si>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</si>
  <si>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</si>
  <si>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</si>
  <si>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</si>
  <si>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</si>
  <si>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</si>
  <si>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</si>
  <si>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</si>
  <si>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</si>
  <si>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</si>
  <si>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</si>
  <si>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</si>
  <si>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</si>
  <si>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</si>
  <si>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</si>
  <si>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</si>
  <si>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</si>
  <si>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</si>
  <si>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</si>
  <si>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</si>
  <si>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</si>
  <si>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</si>
  <si>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</si>
  <si>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</si>
  <si>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</si>
  <si>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</si>
  <si>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</si>
  <si>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</si>
  <si>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</si>
  <si>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</si>
  <si>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</si>
  <si>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</si>
  <si>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</si>
  <si>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</si>
  <si>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</si>
  <si>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</si>
  <si>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</si>
  <si>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</si>
  <si>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</si>
  <si>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</si>
  <si>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</si>
  <si>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</si>
  <si>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</si>
  <si>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</si>
  <si>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</si>
  <si>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</si>
  <si>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</si>
  <si>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</si>
  <si>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</si>
  <si>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</si>
  <si>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</si>
  <si>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</si>
  <si>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</si>
  <si>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</si>
  <si>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</si>
  <si>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</si>
  <si>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</si>
  <si>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</si>
  <si>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</si>
  <si>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</si>
  <si>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</si>
  <si>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</si>
  <si>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</si>
  <si>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</si>
  <si>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</si>
  <si>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</si>
  <si>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</si>
  <si>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</si>
  <si>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</si>
  <si>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</si>
  <si>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</si>
  <si>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</si>
  <si>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</si>
  <si>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</si>
  <si>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</si>
  <si>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</si>
  <si>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</si>
  <si>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</si>
  <si>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</si>
  <si>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</si>
  <si>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</si>
  <si>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</si>
  <si>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</si>
  <si>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</si>
  <si>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</si>
  <si>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</si>
  <si>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</si>
  <si>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</si>
  <si>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</si>
  <si>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</si>
  <si>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</si>
  <si>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</si>
  <si>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</si>
  <si>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</si>
  <si>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</si>
  <si>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</si>
  <si>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</si>
  <si>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</si>
  <si>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</si>
  <si>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</si>
  <si>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</si>
  <si>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</si>
  <si>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</si>
  <si>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</si>
  <si>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</si>
  <si>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</si>
  <si>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</si>
  <si>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</si>
  <si>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</si>
  <si>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</si>
  <si>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</si>
  <si>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</si>
  <si>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</si>
  <si>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</si>
  <si>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</si>
  <si>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</si>
  <si>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</si>
  <si>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</si>
  <si>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</si>
  <si>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</si>
  <si>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</si>
  <si>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</si>
  <si>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</si>
  <si>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</si>
  <si>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</si>
  <si>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</si>
  <si>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</si>
  <si>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</si>
  <si>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</si>
  <si>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</si>
  <si>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</si>
  <si>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</si>
  <si>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</si>
  <si>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</si>
  <si>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</si>
  <si>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</si>
  <si>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</si>
  <si>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</si>
  <si>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</si>
  <si>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</si>
  <si>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</si>
  <si>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</si>
  <si>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</si>
  <si>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</si>
  <si>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</si>
  <si>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</si>
  <si>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</si>
  <si>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</si>
  <si>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</si>
  <si>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</si>
  <si>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</si>
  <si>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</si>
  <si>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</si>
  <si>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</si>
  <si>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</si>
  <si>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</si>
  <si>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</si>
  <si>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</si>
  <si>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</si>
  <si>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</si>
  <si>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</si>
  <si>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</si>
  <si>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</si>
  <si>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</si>
  <si>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</si>
  <si>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</si>
  <si>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</si>
  <si>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</si>
  <si>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</si>
  <si>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</si>
  <si>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</si>
  <si>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</si>
  <si>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</si>
  <si>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</si>
  <si>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</si>
  <si>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</si>
  <si>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</si>
  <si>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</si>
  <si>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</si>
  <si>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</si>
  <si>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</si>
  <si>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</si>
  <si>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</si>
  <si>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</si>
  <si>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</si>
  <si>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</si>
  <si>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</si>
  <si>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</si>
  <si>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</si>
  <si>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</si>
  <si>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</si>
  <si>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</si>
  <si>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</si>
  <si>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</si>
  <si>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</si>
  <si>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</si>
  <si>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</si>
  <si>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</si>
  <si>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</si>
  <si>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</si>
  <si>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</si>
  <si>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</si>
  <si>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</si>
  <si>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</si>
  <si>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</si>
  <si>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</si>
  <si>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</si>
  <si>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</si>
  <si>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</si>
  <si>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</si>
  <si>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</si>
  <si>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</si>
  <si>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</si>
  <si>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</si>
  <si>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</si>
  <si>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</si>
  <si>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</si>
  <si>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</si>
  <si>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</si>
  <si>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</si>
  <si>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</si>
  <si>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</si>
  <si>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</si>
  <si>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</si>
  <si>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</si>
  <si>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</si>
  <si>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</si>
  <si>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</si>
  <si>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</si>
  <si>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</si>
  <si>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</si>
  <si>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</si>
  <si>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</si>
  <si>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</si>
  <si>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</si>
  <si>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</si>
  <si>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</si>
  <si>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</si>
  <si>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</si>
  <si>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</si>
  <si>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</si>
  <si>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</si>
  <si>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</si>
  <si>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</si>
  <si>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</si>
  <si>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</si>
  <si>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</si>
  <si>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</si>
  <si>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</si>
  <si>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</si>
  <si>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</si>
  <si>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</si>
  <si>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</si>
  <si>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</si>
  <si>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</si>
  <si>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</si>
  <si>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</si>
  <si>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</si>
  <si>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</si>
  <si>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</si>
  <si>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</si>
  <si>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</si>
  <si>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</si>
  <si>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</si>
  <si>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</si>
  <si>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</si>
  <si>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</si>
  <si>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</si>
  <si>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</si>
  <si>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</si>
  <si>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</si>
  <si>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</si>
  <si>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</si>
  <si>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</si>
  <si>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</si>
  <si>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</si>
  <si>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</si>
  <si>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</si>
  <si>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</si>
  <si>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</si>
  <si>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</si>
  <si>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</si>
  <si>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</si>
  <si>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</si>
  <si>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</si>
  <si>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</si>
  <si>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</si>
  <si>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</si>
  <si>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</si>
  <si>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</si>
  <si>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</si>
  <si>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</si>
  <si>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</si>
  <si>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</si>
  <si>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</si>
  <si>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</si>
  <si>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</si>
  <si>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</si>
  <si>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</si>
  <si>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</si>
  <si>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</si>
  <si>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</si>
  <si>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</si>
  <si>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</si>
  <si>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</si>
  <si>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</si>
  <si>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</si>
  <si>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</si>
  <si>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</si>
  <si>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</si>
  <si>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</si>
  <si>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</si>
  <si>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</si>
  <si>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</si>
  <si>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</si>
  <si>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</si>
  <si>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</si>
  <si>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</si>
  <si>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</si>
  <si>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</si>
  <si>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</si>
  <si>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</si>
  <si>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</si>
  <si>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</si>
  <si>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</si>
  <si>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</si>
  <si>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</si>
  <si>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</si>
  <si>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</si>
  <si>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</si>
  <si>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</si>
  <si>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</si>
  <si>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</si>
  <si>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</si>
  <si>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</si>
  <si>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</si>
  <si>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</si>
  <si>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</si>
  <si>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</si>
  <si>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</si>
  <si>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</si>
  <si>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</si>
  <si>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</si>
  <si>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</si>
  <si>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</si>
  <si>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</si>
  <si>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</si>
  <si>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</si>
  <si>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</si>
  <si>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</si>
  <si>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</si>
  <si>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</si>
  <si>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</si>
  <si>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</si>
  <si>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</si>
  <si>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</si>
  <si>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</si>
  <si>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</si>
  <si>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</si>
  <si>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</si>
  <si>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</si>
  <si>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</si>
  <si>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</si>
  <si>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</si>
  <si>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</si>
  <si>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</si>
  <si>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</si>
  <si>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</si>
  <si>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</si>
  <si>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</si>
  <si>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</si>
  <si>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</si>
  <si>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</si>
  <si>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</si>
  <si>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</si>
  <si>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</si>
  <si>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</si>
  <si>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</si>
  <si>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</si>
  <si>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</si>
  <si>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</si>
  <si>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</si>
  <si>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</si>
  <si>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</si>
  <si>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</si>
  <si>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</si>
  <si>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</si>
  <si>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</si>
  <si>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</si>
  <si>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</si>
  <si>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</si>
  <si>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</si>
  <si>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</si>
  <si>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</si>
  <si>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</si>
  <si>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</si>
  <si>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</si>
  <si>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</si>
  <si>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</si>
  <si>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</si>
  <si>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</si>
  <si>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</si>
  <si>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</si>
  <si>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</si>
  <si>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</si>
  <si>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</si>
  <si>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</si>
  <si>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</si>
  <si>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</si>
  <si>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</si>
  <si>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</si>
  <si>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</si>
  <si>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</si>
  <si>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</si>
  <si>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</si>
  <si>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</si>
  <si>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</si>
  <si>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</si>
  <si>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</si>
  <si>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</si>
  <si>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</si>
  <si>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</si>
  <si>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</si>
  <si>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</si>
  <si>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</si>
  <si>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</si>
  <si>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</si>
  <si>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</si>
  <si>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</si>
  <si>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</si>
  <si>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</si>
  <si>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</si>
  <si>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</si>
  <si>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</si>
  <si>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</si>
  <si>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</si>
  <si>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</si>
  <si>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</si>
  <si>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</si>
  <si>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</si>
  <si>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</si>
  <si>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</si>
  <si>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</si>
  <si>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</si>
  <si>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</si>
  <si>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</si>
  <si>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</si>
  <si>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</si>
  <si>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</si>
  <si>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</si>
  <si>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</si>
  <si>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</si>
  <si>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</si>
  <si>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</si>
  <si>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</si>
  <si>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</si>
  <si>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</si>
  <si>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</si>
  <si>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</si>
  <si>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</si>
  <si>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</si>
  <si>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</si>
  <si>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</si>
  <si>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</si>
  <si>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</si>
  <si>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</si>
  <si>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</si>
  <si>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</si>
  <si>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</si>
  <si>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</si>
  <si>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</si>
  <si>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</si>
  <si>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</si>
  <si>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</si>
  <si>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</si>
  <si>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</si>
  <si>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</si>
  <si>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</si>
  <si>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</si>
  <si>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</si>
  <si>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</si>
  <si>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</si>
  <si>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</si>
  <si>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</si>
  <si>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</si>
  <si>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</si>
  <si>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</si>
  <si>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</si>
  <si>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</si>
  <si>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</si>
  <si>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</si>
  <si>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</si>
  <si>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</si>
  <si>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</si>
  <si>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</si>
  <si>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</si>
  <si>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</si>
  <si>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</si>
  <si>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</si>
  <si>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</si>
  <si>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</si>
  <si>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</si>
  <si>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</si>
  <si>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</si>
  <si>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</si>
  <si>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</si>
  <si>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</si>
  <si>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</si>
  <si>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</si>
  <si>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</si>
  <si>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</si>
  <si>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</si>
  <si>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</si>
  <si>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</si>
  <si>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</si>
  <si>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</si>
  <si>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</si>
  <si>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</si>
  <si>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</si>
  <si>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</si>
  <si>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</si>
  <si>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</si>
  <si>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</si>
  <si>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</si>
  <si>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</si>
  <si>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</si>
  <si>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</si>
  <si>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</si>
  <si>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</si>
  <si>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</si>
  <si>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</si>
  <si>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</si>
  <si>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</si>
  <si>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</si>
  <si>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</si>
  <si>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</si>
  <si>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</si>
  <si>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</si>
  <si>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</si>
  <si>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</si>
  <si>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</si>
  <si>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</si>
  <si>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</si>
  <si>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</si>
  <si>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</si>
  <si>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</si>
  <si>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</si>
  <si>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</si>
  <si>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</si>
  <si>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</si>
  <si>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</si>
  <si>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</si>
  <si>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</si>
  <si>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</si>
  <si>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</si>
  <si>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</si>
  <si>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</si>
  <si>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</si>
  <si>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</si>
  <si>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</si>
  <si>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</si>
  <si>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</si>
  <si>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</si>
  <si>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</si>
  <si>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</si>
  <si>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</si>
  <si>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</si>
  <si>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</si>
  <si>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</si>
  <si>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</si>
  <si>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</si>
  <si>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</si>
  <si>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</si>
  <si>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</si>
  <si>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</si>
  <si>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</si>
  <si>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</si>
  <si>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</si>
  <si>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</si>
  <si>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</si>
  <si>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</si>
  <si>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</si>
  <si>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</si>
  <si>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</si>
  <si>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</si>
  <si>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</si>
  <si>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</si>
  <si>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</si>
  <si>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</si>
  <si>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</si>
  <si>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</si>
  <si>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</si>
  <si>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</si>
  <si>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</si>
  <si>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</si>
  <si>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</si>
  <si>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</si>
  <si>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</si>
  <si>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</si>
  <si>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</si>
  <si>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</si>
  <si>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</si>
  <si>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</si>
  <si>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</si>
  <si>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</si>
  <si>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</si>
  <si>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</si>
  <si>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</si>
  <si>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</si>
  <si>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</si>
  <si>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</si>
  <si>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</si>
  <si>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</si>
  <si>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</si>
  <si>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</si>
  <si>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</si>
  <si>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</si>
  <si>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</si>
  <si>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</si>
  <si>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</si>
  <si>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</si>
  <si>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</si>
  <si>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</si>
  <si>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</si>
  <si>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</si>
  <si>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</si>
  <si>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</si>
  <si>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</si>
  <si>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</si>
  <si>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</si>
  <si>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</si>
  <si>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</si>
  <si>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</si>
  <si>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</si>
  <si>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</si>
  <si>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</si>
  <si>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</si>
  <si>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</si>
  <si>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</si>
  <si>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</si>
  <si>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</si>
  <si>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</si>
  <si>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</si>
  <si>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</si>
  <si>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</si>
  <si>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</si>
  <si>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</si>
  <si>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</si>
  <si>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</si>
  <si>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</si>
  <si>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</si>
  <si>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</si>
  <si>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</si>
  <si>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</si>
  <si>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</si>
  <si>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</si>
  <si>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</si>
  <si>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</si>
  <si>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</si>
  <si>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</si>
  <si>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</si>
  <si>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</si>
  <si>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</si>
  <si>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</si>
  <si>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</si>
  <si>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</si>
  <si>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</si>
  <si>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</si>
  <si>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</si>
  <si>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</si>
  <si>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</si>
  <si>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</si>
  <si>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</si>
  <si>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</si>
  <si>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</si>
  <si>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</si>
  <si>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</si>
  <si>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</si>
  <si>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</si>
  <si>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</si>
  <si>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</si>
  <si>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</si>
  <si>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</si>
  <si>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</si>
  <si>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</si>
  <si>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</si>
  <si>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</si>
  <si>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</si>
  <si>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</si>
  <si>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</si>
  <si>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</si>
  <si>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</si>
  <si>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</si>
  <si>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</si>
  <si>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</si>
  <si>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</si>
  <si>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</si>
  <si>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</si>
  <si>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</si>
  <si>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</si>
  <si>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</si>
  <si>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</si>
  <si>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</si>
  <si>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</si>
  <si>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</si>
  <si>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</si>
  <si>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</si>
  <si>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</si>
  <si>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</si>
  <si>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</si>
  <si>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</si>
  <si>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</si>
  <si>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</si>
  <si>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</si>
  <si>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</si>
  <si>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</si>
  <si>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</si>
  <si>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</si>
  <si>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</si>
  <si>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</si>
  <si>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</si>
  <si>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</si>
  <si>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</si>
  <si>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</si>
  <si>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</si>
  <si>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</si>
  <si>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</si>
  <si>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</si>
  <si>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</si>
  <si>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</si>
  <si>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</si>
  <si>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</si>
  <si>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</si>
  <si>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</si>
  <si>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</si>
  <si>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</si>
  <si>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</si>
  <si>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</si>
  <si>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</si>
  <si>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</si>
  <si>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</si>
  <si>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</si>
  <si>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</si>
  <si>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</si>
  <si>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</si>
  <si>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</si>
  <si>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</si>
  <si>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</si>
  <si>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</si>
  <si>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</si>
  <si>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</si>
  <si>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</si>
  <si>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</si>
  <si>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</si>
  <si>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</si>
  <si>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</si>
  <si>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</si>
  <si>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</si>
  <si>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</si>
  <si>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</si>
  <si>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</si>
  <si>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</si>
  <si>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</si>
  <si>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</si>
  <si>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</si>
  <si>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</si>
  <si>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</si>
  <si>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</si>
  <si>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</si>
  <si>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</si>
  <si>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</si>
  <si>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</si>
  <si>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</si>
  <si>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</si>
  <si>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</si>
  <si>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</si>
  <si>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</si>
  <si>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</si>
  <si>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</si>
  <si>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</si>
  <si>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</si>
  <si>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</si>
  <si>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</si>
  <si>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</si>
  <si>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</si>
  <si>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</si>
  <si>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</si>
  <si>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</si>
  <si>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</si>
  <si>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</si>
  <si>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</si>
  <si>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</si>
  <si>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</si>
  <si>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</si>
  <si>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</si>
  <si>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</si>
  <si>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</si>
  <si>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</si>
  <si>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</si>
  <si>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</si>
  <si>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</si>
  <si>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</si>
  <si>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</si>
  <si>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</si>
  <si>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</si>
  <si>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</si>
  <si>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</si>
  <si>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</si>
  <si>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</si>
  <si>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</si>
  <si>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</si>
  <si>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</si>
  <si>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</si>
  <si>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</si>
  <si>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</si>
  <si>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</si>
  <si>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</si>
  <si>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</si>
  <si>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</si>
  <si>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</si>
  <si>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</si>
  <si>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</si>
  <si>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</si>
  <si>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</si>
  <si>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</si>
  <si>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</si>
  <si>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</si>
  <si>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</si>
  <si>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</si>
  <si>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</si>
  <si>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</si>
  <si>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</si>
  <si>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</si>
  <si>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</si>
  <si>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</si>
  <si>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</si>
  <si>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</si>
  <si>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</si>
  <si>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</si>
  <si>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</si>
  <si>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</si>
  <si>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</si>
  <si>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</si>
  <si>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</si>
  <si>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</si>
  <si>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</si>
  <si>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</si>
  <si>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</si>
  <si>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</si>
  <si>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</si>
  <si>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</si>
  <si>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</si>
  <si>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</si>
  <si>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</si>
  <si>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</si>
  <si>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</si>
  <si>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</si>
  <si>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</si>
  <si>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</si>
  <si>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</si>
  <si>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</si>
  <si>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</si>
  <si>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</si>
  <si>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</si>
  <si>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</si>
  <si>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</si>
  <si>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</si>
  <si>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</si>
  <si>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</si>
  <si>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</si>
  <si>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</si>
  <si>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</si>
  <si>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</si>
  <si>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</si>
  <si>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</si>
  <si>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</si>
  <si>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</si>
  <si>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</si>
  <si>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</si>
  <si>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</si>
  <si>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</si>
  <si>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</si>
  <si>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</si>
  <si>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</si>
  <si>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</si>
  <si>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</si>
  <si>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</si>
  <si>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</si>
  <si>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</si>
  <si>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</si>
  <si>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</si>
  <si>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</si>
  <si>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</si>
  <si>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</si>
  <si>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</si>
  <si>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</si>
  <si>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</si>
  <si>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</si>
  <si>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</si>
  <si>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</si>
  <si>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</si>
  <si>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</si>
  <si>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</si>
  <si>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</si>
  <si>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</si>
  <si>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</si>
  <si>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</si>
  <si>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</si>
  <si>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</si>
  <si>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</si>
  <si>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</si>
  <si>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</si>
  <si>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</si>
  <si>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</si>
  <si>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</si>
  <si>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</si>
  <si>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</si>
  <si>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</si>
  <si>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</si>
  <si>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</si>
  <si>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</si>
  <si>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</si>
  <si>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</si>
  <si>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</si>
  <si>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</si>
  <si>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</si>
  <si>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</si>
  <si>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</si>
  <si>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</si>
  <si>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</si>
  <si>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</si>
  <si>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</si>
  <si>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</si>
  <si>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</si>
  <si>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</si>
  <si>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</si>
  <si>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</si>
  <si>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</si>
  <si>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</si>
  <si>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</si>
  <si>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</si>
  <si>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</si>
  <si>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</si>
  <si>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</si>
  <si>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</si>
  <si>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</si>
  <si>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</si>
  <si>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</si>
  <si>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</si>
  <si>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</si>
  <si>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</si>
  <si>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</si>
  <si>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</si>
  <si>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</si>
  <si>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</si>
  <si>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</si>
  <si>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</si>
  <si>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</si>
  <si>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</si>
  <si>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</si>
  <si>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</si>
  <si>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</si>
  <si>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</si>
  <si>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</si>
  <si>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</si>
  <si>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</si>
  <si>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</si>
  <si>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</si>
  <si>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</si>
  <si>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</si>
  <si>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</si>
  <si>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</si>
  <si>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</si>
  <si>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</si>
  <si>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</si>
  <si>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</si>
  <si>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</si>
  <si>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</si>
  <si>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</si>
  <si>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</si>
  <si>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</si>
  <si>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</si>
  <si>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</si>
  <si>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</si>
  <si>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</si>
  <si>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</si>
  <si>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</si>
  <si>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</si>
  <si>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</si>
  <si>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</si>
  <si>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</si>
  <si>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</si>
  <si>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</si>
  <si>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</si>
  <si>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</si>
  <si>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</si>
  <si>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</si>
  <si>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</si>
  <si>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</si>
  <si>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</si>
  <si>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</si>
  <si>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</si>
  <si>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</si>
  <si>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</si>
  <si>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</si>
  <si>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</si>
  <si>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</si>
  <si>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</si>
  <si>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</si>
  <si>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</si>
  <si>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</si>
  <si>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</si>
  <si>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</si>
  <si>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</si>
  <si>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</si>
  <si>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</si>
  <si>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</si>
  <si>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</si>
  <si>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</si>
  <si>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</si>
  <si>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</si>
  <si>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</si>
  <si>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</si>
  <si>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</si>
  <si>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</si>
  <si>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</si>
  <si>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</si>
  <si>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</si>
  <si>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</si>
  <si>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</si>
  <si>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</si>
  <si>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</si>
  <si>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</si>
  <si>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</si>
  <si>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</si>
  <si>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</si>
  <si>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</si>
  <si>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</si>
  <si>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</si>
  <si>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</si>
  <si>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</si>
  <si>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</si>
  <si>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</si>
  <si>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</si>
  <si>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</si>
  <si>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</si>
  <si>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</si>
  <si>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</si>
  <si>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</si>
  <si>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</si>
  <si>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</si>
  <si>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</si>
  <si>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</si>
  <si>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</si>
  <si>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</si>
  <si>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</si>
  <si>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</si>
  <si>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</si>
  <si>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</si>
  <si>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</si>
  <si>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</si>
  <si>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</si>
  <si>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</si>
  <si>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</si>
  <si>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</si>
  <si>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</si>
  <si>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</si>
  <si>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</si>
  <si>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</si>
  <si>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</si>
  <si>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</si>
  <si>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</si>
  <si>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</si>
  <si>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</si>
  <si>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</si>
  <si>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</si>
  <si>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</si>
  <si>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</si>
  <si>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</si>
  <si>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</si>
  <si>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</si>
  <si>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</si>
  <si>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</si>
  <si>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</si>
  <si>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</si>
  <si>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</si>
  <si>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</si>
  <si>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</si>
  <si>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</si>
  <si>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</si>
  <si>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</si>
  <si>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</si>
  <si>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</si>
  <si>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</si>
  <si>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</si>
  <si>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</si>
  <si>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</si>
  <si>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</si>
  <si>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</si>
  <si>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</si>
  <si>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</si>
  <si>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</si>
  <si>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</si>
  <si>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</si>
  <si>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</si>
  <si>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</si>
  <si>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</si>
  <si>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</si>
  <si>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</si>
  <si>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</si>
  <si>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</si>
  <si>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</si>
  <si>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</si>
  <si>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</si>
  <si>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</si>
  <si>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</si>
  <si>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</si>
  <si>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</si>
  <si>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</si>
  <si>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</si>
  <si>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</si>
  <si>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</si>
  <si>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</si>
  <si>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</si>
  <si>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</si>
  <si>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</si>
  <si>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</si>
  <si>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</si>
  <si>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</si>
  <si>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</si>
  <si>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</si>
  <si>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</si>
  <si>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</si>
  <si>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</si>
  <si>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</si>
  <si>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</si>
  <si>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</si>
  <si>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</si>
  <si>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</si>
  <si>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</si>
  <si>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</si>
  <si>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</si>
  <si>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</si>
  <si>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</si>
  <si>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</si>
  <si>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</si>
  <si>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</si>
  <si>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</si>
  <si>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</si>
  <si>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</si>
  <si>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</si>
  <si>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</si>
  <si>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</si>
  <si>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</si>
  <si>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</si>
  <si>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</si>
  <si>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</si>
  <si>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</si>
  <si>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</si>
  <si>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</si>
  <si>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</si>
  <si>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</si>
  <si>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</si>
  <si>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</si>
  <si>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</si>
  <si>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</si>
  <si>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</si>
  <si>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</si>
  <si>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</si>
  <si>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</si>
  <si>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</si>
  <si>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</si>
  <si>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</si>
  <si>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</si>
  <si>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</si>
  <si>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</si>
  <si>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</si>
  <si>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</si>
  <si>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</si>
  <si>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</si>
  <si>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</si>
  <si>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</si>
  <si>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</si>
  <si>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</si>
  <si>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</si>
  <si>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</si>
  <si>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</si>
  <si>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</si>
  <si>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</si>
  <si>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</si>
  <si>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</si>
  <si>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</si>
  <si>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</si>
  <si>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</si>
  <si>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</si>
  <si>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</si>
  <si>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</si>
  <si>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</si>
  <si>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</si>
  <si>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</si>
  <si>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</si>
  <si>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</si>
  <si>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</si>
  <si>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</si>
  <si>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</si>
  <si>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</si>
  <si>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</si>
  <si>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</si>
  <si>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</si>
  <si>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</si>
  <si>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</si>
  <si>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</si>
  <si>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</si>
  <si>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</si>
  <si>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</si>
  <si>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</si>
  <si>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</si>
  <si>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</si>
  <si>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</si>
  <si>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</si>
  <si>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</si>
  <si>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</si>
  <si>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</si>
  <si>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</si>
  <si>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</si>
  <si>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</si>
  <si>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</si>
  <si>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</si>
  <si>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</si>
  <si>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</si>
  <si>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</si>
  <si>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</si>
  <si>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</si>
  <si>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</si>
  <si>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</si>
  <si>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</si>
  <si>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</si>
  <si>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</si>
  <si>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</si>
  <si>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</si>
  <si>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</si>
  <si>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</si>
  <si>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</si>
  <si>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</si>
  <si>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</si>
  <si>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</si>
  <si>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</si>
  <si>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</si>
  <si>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</si>
  <si>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</si>
  <si>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</si>
  <si>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</si>
  <si>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</si>
  <si>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</si>
  <si>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</si>
  <si>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</si>
  <si>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</si>
  <si>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</si>
  <si>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</si>
  <si>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</si>
  <si>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</si>
  <si>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</si>
  <si>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</si>
  <si>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</si>
  <si>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</si>
  <si>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</si>
  <si>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</si>
  <si>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</si>
  <si>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</si>
  <si>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</si>
  <si>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</si>
  <si>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</si>
  <si>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</si>
  <si>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</si>
  <si>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</si>
  <si>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</si>
  <si>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</si>
  <si>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</si>
  <si>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</si>
  <si>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</si>
  <si>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</si>
  <si>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</si>
  <si>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</si>
  <si>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</si>
  <si>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</si>
  <si>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</si>
  <si>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</si>
  <si>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</si>
  <si>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</si>
  <si>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</si>
  <si>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</si>
  <si>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</si>
  <si>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</si>
  <si>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</si>
  <si>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</si>
  <si>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</si>
  <si>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</si>
  <si>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</si>
  <si>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</si>
  <si>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</si>
  <si>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</si>
  <si>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</si>
  <si>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</si>
  <si>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</si>
  <si>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</si>
  <si>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</si>
  <si>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</si>
  <si>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</si>
  <si>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</si>
  <si>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</si>
  <si>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</si>
  <si>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</si>
  <si>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</si>
  <si>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</si>
  <si>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</si>
  <si>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</si>
  <si>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</si>
  <si>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</si>
  <si>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</si>
  <si>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</si>
  <si>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</si>
  <si>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</si>
  <si>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</si>
  <si>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</si>
  <si>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</si>
  <si>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</si>
  <si>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</si>
  <si>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</si>
  <si>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</si>
  <si>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</si>
  <si>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</si>
  <si>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</si>
  <si>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</si>
  <si>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</si>
  <si>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</si>
  <si>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</si>
  <si>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</si>
  <si>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</si>
  <si>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</si>
  <si>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</si>
  <si>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</si>
  <si>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</si>
  <si>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</si>
  <si>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</si>
  <si>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</si>
  <si>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</si>
  <si>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</si>
  <si>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</si>
  <si>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</si>
  <si>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</si>
  <si>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</si>
  <si>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</si>
  <si>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</si>
  <si>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</si>
  <si>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</si>
  <si>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</si>
  <si>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</si>
  <si>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</si>
  <si>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</si>
  <si>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</si>
  <si>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</si>
  <si>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</si>
  <si>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</si>
  <si>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</si>
  <si>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</si>
  <si>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</si>
  <si>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</si>
  <si>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</si>
  <si>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</si>
  <si>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</si>
  <si>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</si>
  <si>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</si>
  <si>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</si>
  <si>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</si>
  <si>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</si>
  <si>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</si>
  <si>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</si>
  <si>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</si>
  <si>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</si>
  <si>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</si>
  <si>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</si>
  <si>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</si>
  <si>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</si>
  <si>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</si>
  <si>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</si>
  <si>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</si>
  <si>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</si>
  <si>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</si>
  <si>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</si>
  <si>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</si>
  <si>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</si>
  <si>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</si>
  <si>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</si>
  <si>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</si>
  <si>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</si>
  <si>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</si>
  <si>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</si>
  <si>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</si>
  <si>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</si>
  <si>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</si>
  <si>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</si>
  <si>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</si>
  <si>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</si>
  <si>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</si>
  <si>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</si>
  <si>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</si>
  <si>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</si>
  <si>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</si>
  <si>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</si>
  <si>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</si>
  <si>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</si>
  <si>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</si>
  <si>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</si>
  <si>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</si>
  <si>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</si>
  <si>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</si>
  <si>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</si>
  <si>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</si>
  <si>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</si>
  <si>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</si>
  <si>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</si>
  <si>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</si>
  <si>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</si>
  <si>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</si>
  <si>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</si>
  <si>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</si>
  <si>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</si>
  <si>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</si>
  <si>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</si>
  <si>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</si>
  <si>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</si>
  <si>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</si>
  <si>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</si>
  <si>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</si>
  <si>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</si>
  <si>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</si>
  <si>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</si>
  <si>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</si>
  <si>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</si>
  <si>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</si>
  <si>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</si>
  <si>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</si>
  <si>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</si>
  <si>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</si>
  <si>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</si>
  <si>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</si>
  <si>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</si>
  <si>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</si>
  <si>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</si>
  <si>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</si>
  <si>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</si>
  <si>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</si>
  <si>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</si>
  <si>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</si>
  <si>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</si>
  <si>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</si>
  <si>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</si>
  <si>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</si>
  <si>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</si>
  <si>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</si>
  <si>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</si>
  <si>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</si>
  <si>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</si>
  <si>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</si>
  <si>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</si>
  <si>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</si>
  <si>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</si>
  <si>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</si>
  <si>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</si>
  <si>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</si>
  <si>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</si>
  <si>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</si>
  <si>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</si>
  <si>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</si>
  <si>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</si>
  <si>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</si>
  <si>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</si>
  <si>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</si>
  <si>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</si>
  <si>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</si>
  <si>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</si>
  <si>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</si>
  <si>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</si>
  <si>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</si>
  <si>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</si>
  <si>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</si>
  <si>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</si>
  <si>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</si>
  <si>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</si>
  <si>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</si>
  <si>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</si>
  <si>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</si>
  <si>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</si>
  <si>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</si>
  <si>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</si>
  <si>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</si>
  <si>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</si>
  <si>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</si>
  <si>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</si>
  <si>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</si>
  <si>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</si>
  <si>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</si>
  <si>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</si>
  <si>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</si>
  <si>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</si>
  <si>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</si>
  <si>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</si>
  <si>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</si>
  <si>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</si>
  <si>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</si>
  <si>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</si>
  <si>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</si>
  <si>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</si>
  <si>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</si>
  <si>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</si>
  <si>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</si>
  <si>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</si>
  <si>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</si>
  <si>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</si>
  <si>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</si>
  <si>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</si>
  <si>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</si>
  <si>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</si>
  <si>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</si>
  <si>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</si>
  <si>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</si>
  <si>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</si>
  <si>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</si>
  <si>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</si>
  <si>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</si>
  <si>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</si>
  <si>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</si>
  <si>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</si>
  <si>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</si>
  <si>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</si>
  <si>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</si>
  <si>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</si>
  <si>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</si>
  <si>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</si>
  <si>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</si>
  <si>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</si>
  <si>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</si>
  <si>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</si>
  <si>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</si>
  <si>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</si>
  <si>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</si>
  <si>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</si>
  <si>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</si>
  <si>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</si>
  <si>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</si>
  <si>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</si>
  <si>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</si>
  <si>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</si>
  <si>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</si>
  <si>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</si>
  <si>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</si>
  <si>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</si>
  <si>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</si>
  <si>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</si>
  <si>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</si>
  <si>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</si>
  <si>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</si>
  <si>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</si>
  <si>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</si>
  <si>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</si>
  <si>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</si>
  <si>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</si>
  <si>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</si>
  <si>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</si>
  <si>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</si>
  <si>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</si>
  <si>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</si>
  <si>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</si>
  <si>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</si>
  <si>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</si>
  <si>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</si>
  <si>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</si>
  <si>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</si>
  <si>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</si>
  <si>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</si>
  <si>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</si>
  <si>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</si>
  <si>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</si>
  <si>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</si>
  <si>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</si>
  <si>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</si>
  <si>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</si>
  <si>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</si>
  <si>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</si>
  <si>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</si>
  <si>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</si>
  <si>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</si>
  <si>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</si>
  <si>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</si>
  <si>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</si>
  <si>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</si>
  <si>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</si>
  <si>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</si>
  <si>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</si>
  <si>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</si>
  <si>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</si>
  <si>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</si>
  <si>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</si>
  <si>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</si>
  <si>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</si>
  <si>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</si>
  <si>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</si>
  <si>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</si>
  <si>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</si>
  <si>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</si>
  <si>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</si>
  <si>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</si>
  <si>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</si>
  <si>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</si>
  <si>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</si>
  <si>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</si>
  <si>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</si>
  <si>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</si>
  <si>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</si>
  <si>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</si>
  <si>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</si>
  <si>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</si>
  <si>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</si>
  <si>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</si>
  <si>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</si>
  <si>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</si>
  <si>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</si>
  <si>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</si>
  <si>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</si>
  <si>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</si>
  <si>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</si>
  <si>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</si>
  <si>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</si>
  <si>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</si>
  <si>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</si>
  <si>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</si>
  <si>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</si>
  <si>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</si>
  <si>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</si>
  <si>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</si>
  <si>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</si>
  <si>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</si>
  <si>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</si>
  <si>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</si>
  <si>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</si>
  <si>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</si>
  <si>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</si>
  <si>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</si>
  <si>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</si>
  <si>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</si>
  <si>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</si>
  <si>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</si>
  <si>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</si>
  <si>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</si>
  <si>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</si>
  <si>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</si>
  <si>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</si>
  <si>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</si>
  <si>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</si>
  <si>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</si>
  <si>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</si>
  <si>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</si>
  <si>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</si>
  <si>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</si>
  <si>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</si>
  <si>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</si>
  <si>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</si>
  <si>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</si>
  <si>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</si>
  <si>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</si>
  <si>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</si>
  <si>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</si>
  <si>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</si>
  <si>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</si>
  <si>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</si>
  <si>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</si>
  <si>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</si>
  <si>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</si>
  <si>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</si>
  <si>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</si>
  <si>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</si>
  <si>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</si>
  <si>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</si>
  <si>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</si>
  <si>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</si>
  <si>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</si>
  <si>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</si>
  <si>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</si>
  <si>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</si>
  <si>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</si>
  <si>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</si>
  <si>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</si>
  <si>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</si>
  <si>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</si>
  <si>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</si>
  <si>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</si>
  <si>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</si>
  <si>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</si>
  <si>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</si>
  <si>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</si>
  <si>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</si>
  <si>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</si>
  <si>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</si>
  <si>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</si>
  <si>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</si>
  <si>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</si>
  <si>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</si>
  <si>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</si>
  <si>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</si>
  <si>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</si>
  <si>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</si>
  <si>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</si>
  <si>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</si>
  <si>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</si>
  <si>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</si>
  <si>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</si>
  <si>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</si>
  <si>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</si>
  <si>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</si>
  <si>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</si>
  <si>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</si>
  <si>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</si>
  <si>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</si>
  <si>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</si>
  <si>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</si>
  <si>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</si>
  <si>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</si>
  <si>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</si>
  <si>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</si>
  <si>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</si>
  <si>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</si>
  <si>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</si>
  <si>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</si>
  <si>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</si>
  <si>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</si>
  <si>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</si>
  <si>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</si>
  <si>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</si>
  <si>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</si>
  <si>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</si>
  <si>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</si>
  <si>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</si>
  <si>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</si>
  <si>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</si>
  <si>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</si>
  <si>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</si>
  <si>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</si>
  <si>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</si>
  <si>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</si>
  <si>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</si>
  <si>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</si>
  <si>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</si>
  <si>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</si>
  <si>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</si>
  <si>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</si>
  <si>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</si>
  <si>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</si>
  <si>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</si>
  <si>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</si>
  <si>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</si>
  <si>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</si>
  <si>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</si>
  <si>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</si>
  <si>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</si>
  <si>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</si>
  <si>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</si>
  <si>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</si>
  <si>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</si>
  <si>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</si>
  <si>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</si>
  <si>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</si>
  <si>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</si>
  <si>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</si>
  <si>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</si>
  <si>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</si>
  <si>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</si>
  <si>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</si>
  <si>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</si>
  <si>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</si>
  <si>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</si>
  <si>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</si>
  <si>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</si>
  <si>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</si>
  <si>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</si>
  <si>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</si>
  <si>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</si>
  <si>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</si>
  <si>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</si>
  <si>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</si>
  <si>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</si>
  <si>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</si>
  <si>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</si>
  <si>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</si>
  <si>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</si>
  <si>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</si>
  <si>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</si>
  <si>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</si>
  <si>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</si>
  <si>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</si>
  <si>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</si>
  <si>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</si>
  <si>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</si>
  <si>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</si>
  <si>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</si>
  <si>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</si>
  <si>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</si>
  <si>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</si>
  <si>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</si>
  <si>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</si>
  <si>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</si>
  <si>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</si>
  <si>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</si>
  <si>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</si>
  <si>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</si>
  <si>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</si>
  <si>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</si>
  <si>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</si>
  <si>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</si>
  <si>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</si>
  <si>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</si>
  <si>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</si>
  <si>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</si>
  <si>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</si>
  <si>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</si>
  <si>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</si>
  <si>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</si>
  <si>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</si>
  <si>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</si>
  <si>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</si>
  <si>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</si>
  <si>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</si>
  <si>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</si>
  <si>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</si>
  <si>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</si>
  <si>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</si>
  <si>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</si>
  <si>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</si>
  <si>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</si>
  <si>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</si>
  <si>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</si>
  <si>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</si>
  <si>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</si>
  <si>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</si>
  <si>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</si>
  <si>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</si>
  <si>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</si>
  <si>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</si>
  <si>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</si>
  <si>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</si>
  <si>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</si>
  <si>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</si>
  <si>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</si>
  <si>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</si>
  <si>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</si>
  <si>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</si>
  <si>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</si>
  <si>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</si>
  <si>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</si>
  <si>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</si>
  <si>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</si>
  <si>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</si>
  <si>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</si>
  <si>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</si>
  <si>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</si>
  <si>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</si>
  <si>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</si>
  <si>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</si>
  <si>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</si>
  <si>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</si>
  <si>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</si>
  <si>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</si>
  <si>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</si>
  <si>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</si>
  <si>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</si>
  <si>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</si>
  <si>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</si>
  <si>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</si>
  <si>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</si>
  <si>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</si>
  <si>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</si>
  <si>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</si>
  <si>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</si>
  <si>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</si>
  <si>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</si>
  <si>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</si>
  <si>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</si>
  <si>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</si>
  <si>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</si>
  <si>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</si>
  <si>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</si>
  <si>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</si>
  <si>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</si>
  <si>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</si>
  <si>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</si>
  <si>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</si>
  <si>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</si>
  <si>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</si>
  <si>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</si>
  <si>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</si>
  <si>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</si>
  <si>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</si>
  <si>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</si>
  <si>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</si>
  <si>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</si>
  <si>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</si>
  <si>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</si>
  <si>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</si>
  <si>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</si>
  <si>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</si>
  <si>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</si>
  <si>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</si>
  <si>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</si>
  <si>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</si>
  <si>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</si>
  <si>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</si>
  <si>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</si>
  <si>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</si>
  <si>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</si>
  <si>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</si>
  <si>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</si>
  <si>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</si>
  <si>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</si>
  <si>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</si>
  <si>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</si>
  <si>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</si>
  <si>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</si>
  <si>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</si>
  <si>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</si>
  <si>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</si>
  <si>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</si>
  <si>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</si>
  <si>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</si>
  <si>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</si>
  <si>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</si>
  <si>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</si>
  <si>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</si>
  <si>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</si>
  <si>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</si>
  <si>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</si>
  <si>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</si>
  <si>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</si>
  <si>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</si>
  <si>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</si>
  <si>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</si>
  <si>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</si>
  <si>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</si>
  <si>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</si>
  <si>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</si>
  <si>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</si>
  <si>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</si>
  <si>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</si>
  <si>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</si>
  <si>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</si>
  <si>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</si>
  <si>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</si>
  <si>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</si>
  <si>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</si>
  <si>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</si>
  <si>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</si>
  <si>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</si>
  <si>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</si>
  <si>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</si>
  <si>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</si>
  <si>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</si>
  <si>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</si>
  <si>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</si>
  <si>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</si>
  <si>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</si>
  <si>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</si>
  <si>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</si>
  <si>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</si>
  <si>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</si>
  <si>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</si>
  <si>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</si>
  <si>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</si>
  <si>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</si>
  <si>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</si>
  <si>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</si>
  <si>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</si>
  <si>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</si>
  <si>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</si>
  <si>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</si>
  <si>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</si>
  <si>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</si>
  <si>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</si>
  <si>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</si>
  <si>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</si>
  <si>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</si>
  <si>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</si>
  <si>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</si>
  <si>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</si>
  <si>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</si>
  <si>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</si>
  <si>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</si>
  <si>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</si>
  <si>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</si>
  <si>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</si>
  <si>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</si>
  <si>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</si>
  <si>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</si>
  <si>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</si>
  <si>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</si>
  <si>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</si>
  <si>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</si>
  <si>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</si>
  <si>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</si>
  <si>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</si>
  <si>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</si>
  <si>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</si>
  <si>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</si>
  <si>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</si>
  <si>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</si>
  <si>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</si>
  <si>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</si>
  <si>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</si>
  <si>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</si>
  <si>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</si>
  <si>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</si>
  <si>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</si>
  <si>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</si>
  <si>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</si>
  <si>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</si>
  <si>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</si>
  <si>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</si>
  <si>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</si>
  <si>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</si>
  <si>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</si>
  <si>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</si>
  <si>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</si>
  <si>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</si>
  <si>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</si>
  <si>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</si>
  <si>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</si>
  <si>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</si>
  <si>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</si>
  <si>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</si>
  <si>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</si>
  <si>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</si>
  <si>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</si>
  <si>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</si>
  <si>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</si>
  <si>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</si>
  <si>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</si>
  <si>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</si>
  <si>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</si>
  <si>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</si>
  <si>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</si>
  <si>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</si>
  <si>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</si>
  <si>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</si>
  <si>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</si>
  <si>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</si>
  <si>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</si>
  <si>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</si>
  <si>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</si>
  <si>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</si>
  <si>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</si>
  <si>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</si>
  <si>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</si>
  <si>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</si>
  <si>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</si>
  <si>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</si>
  <si>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</si>
  <si>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</si>
  <si>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</si>
  <si>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</si>
  <si>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</si>
  <si>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</si>
  <si>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</si>
  <si>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</si>
  <si>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</si>
  <si>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</si>
  <si>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</si>
  <si>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</si>
  <si>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</si>
  <si>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</si>
  <si>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</si>
  <si>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</si>
  <si>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</si>
  <si>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</si>
  <si>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</si>
  <si>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</si>
  <si>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</si>
  <si>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</si>
  <si>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</si>
  <si>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</si>
  <si>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</si>
  <si>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</si>
  <si>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</si>
  <si>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</si>
  <si>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</si>
  <si>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</si>
  <si>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</si>
  <si>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</si>
  <si>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</si>
  <si>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</si>
  <si>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</si>
  <si>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</si>
  <si>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</si>
  <si>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</si>
  <si>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</si>
  <si>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</si>
  <si>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</si>
  <si>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</si>
  <si>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</si>
  <si>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</si>
  <si>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</si>
  <si>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</si>
  <si>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</si>
  <si>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</si>
  <si>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</si>
  <si>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</si>
  <si>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</si>
  <si>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</si>
  <si>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</si>
  <si>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</si>
  <si>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</si>
  <si>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</si>
  <si>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</si>
  <si>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</si>
  <si>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</si>
  <si>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</si>
  <si>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</si>
  <si>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</si>
  <si>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</si>
  <si>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</si>
  <si>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</si>
  <si>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</si>
  <si>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</si>
  <si>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</si>
  <si>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</si>
  <si>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</si>
  <si>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</si>
  <si>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</si>
  <si>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</si>
  <si>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</si>
  <si>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</si>
  <si>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</si>
  <si>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</si>
  <si>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</si>
  <si>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</si>
  <si>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</si>
  <si>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</si>
  <si>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</si>
  <si>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</si>
  <si>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</si>
  <si>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</si>
  <si>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</si>
  <si>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</si>
  <si>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</si>
  <si>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</si>
  <si>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</si>
  <si>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</si>
  <si>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</si>
  <si>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</si>
  <si>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</si>
  <si>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</si>
  <si>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</si>
  <si>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</si>
  <si>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</si>
  <si>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</si>
  <si>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</si>
  <si>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</si>
  <si>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</si>
  <si>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</si>
  <si>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</si>
  <si>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</si>
  <si>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</si>
  <si>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</si>
  <si>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</si>
  <si>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</si>
  <si>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</si>
  <si>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</si>
  <si>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</si>
  <si>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</si>
  <si>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</si>
  <si>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</si>
  <si>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</si>
  <si>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</si>
  <si>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</si>
  <si>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</si>
  <si>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</si>
  <si>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</si>
  <si>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</si>
  <si>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</si>
  <si>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</si>
  <si>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</si>
  <si>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</si>
  <si>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</si>
  <si>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</si>
  <si>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</si>
  <si>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</si>
  <si>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</si>
  <si>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</si>
  <si>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</si>
  <si>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</si>
  <si>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</si>
  <si>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</si>
  <si>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</si>
  <si>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</si>
  <si>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</si>
  <si>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</si>
  <si>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</si>
  <si>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</si>
  <si>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</si>
  <si>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</si>
  <si>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</si>
  <si>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</si>
  <si>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</si>
  <si>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</si>
  <si>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</si>
  <si>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</si>
  <si>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</si>
  <si>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</si>
  <si>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</si>
  <si>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</si>
  <si>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</si>
  <si>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</si>
  <si>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</si>
  <si>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</si>
  <si>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</si>
  <si>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</si>
  <si>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</si>
  <si>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</si>
  <si>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</si>
  <si>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</si>
  <si>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</si>
  <si>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</si>
  <si>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</si>
  <si>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</si>
  <si>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</si>
  <si>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</si>
  <si>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</si>
  <si>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</si>
  <si>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</si>
  <si>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</si>
  <si>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</si>
  <si>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</si>
  <si>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</si>
  <si>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</si>
  <si>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</si>
  <si>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</si>
  <si>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</si>
  <si>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</si>
  <si>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</si>
  <si>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</si>
  <si>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</si>
  <si>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</si>
  <si>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</si>
  <si>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</si>
  <si>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</si>
  <si>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</si>
  <si>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</si>
  <si>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</si>
  <si>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</si>
  <si>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</si>
  <si>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</si>
  <si>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</si>
  <si>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</si>
  <si>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</si>
  <si>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</si>
  <si>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</si>
  <si>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</si>
  <si>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</si>
  <si>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</si>
  <si>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</si>
  <si>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</si>
  <si>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</si>
  <si>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</si>
  <si>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</si>
  <si>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</si>
  <si>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</si>
  <si>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</si>
  <si>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</si>
  <si>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</si>
  <si>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</si>
  <si>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</si>
  <si>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</si>
  <si>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</si>
  <si>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</si>
  <si>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</si>
  <si>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</si>
  <si>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</si>
  <si>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</si>
  <si>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</si>
  <si>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</si>
  <si>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</si>
  <si>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</si>
  <si>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</si>
  <si>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</si>
  <si>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</si>
  <si>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</si>
  <si>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</si>
  <si>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</si>
  <si>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</si>
  <si>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</si>
  <si>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</si>
  <si>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</si>
  <si>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</si>
  <si>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</si>
  <si>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</si>
  <si>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</si>
  <si>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</si>
  <si>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</si>
  <si>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</si>
  <si>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</si>
  <si>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</si>
  <si>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</si>
  <si>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</si>
  <si>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</si>
  <si>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</si>
  <si>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</si>
  <si>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</si>
  <si>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</si>
  <si>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</si>
  <si>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</si>
  <si>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</si>
  <si>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</si>
  <si>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</si>
  <si>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</si>
  <si>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</si>
  <si>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</si>
  <si>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</si>
  <si>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</si>
  <si>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</si>
  <si>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</si>
  <si>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</si>
  <si>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</si>
  <si>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</si>
  <si>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</si>
  <si>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</si>
  <si>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</si>
  <si>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</si>
  <si>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</si>
  <si>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</si>
  <si>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</si>
  <si>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</si>
  <si>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</si>
  <si>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</si>
  <si>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</si>
  <si>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</si>
  <si>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</si>
  <si>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</si>
  <si>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</si>
  <si>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</si>
  <si>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</si>
  <si>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</si>
  <si>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</si>
  <si>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</si>
  <si>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</si>
  <si>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</si>
  <si>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</si>
  <si>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</si>
  <si>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</si>
  <si>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</si>
  <si>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</si>
  <si>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</si>
  <si>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</si>
  <si>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</si>
  <si>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</si>
  <si>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</si>
  <si>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</si>
  <si>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</si>
  <si>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</si>
  <si>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</si>
  <si>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</si>
  <si>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</si>
  <si>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</si>
  <si>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</si>
  <si>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</si>
  <si>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</si>
  <si>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</si>
  <si>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</si>
  <si>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</si>
  <si>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</si>
  <si>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</si>
  <si>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</si>
  <si>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</si>
  <si>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</si>
  <si>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</si>
  <si>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</si>
  <si>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</si>
  <si>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</si>
  <si>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</si>
  <si>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</si>
  <si>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</si>
  <si>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</si>
  <si>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</si>
  <si>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</si>
  <si>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</si>
  <si>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</si>
  <si>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</si>
  <si>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</si>
  <si>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</si>
  <si>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</si>
  <si>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</si>
  <si>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</si>
  <si>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</si>
  <si>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</si>
  <si>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</si>
  <si>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</si>
  <si>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</si>
  <si>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</si>
  <si>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</si>
  <si>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</si>
  <si>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</si>
  <si>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</si>
  <si>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</si>
  <si>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</si>
  <si>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</si>
  <si>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</si>
  <si>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</si>
  <si>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</si>
  <si>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</si>
  <si>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</si>
  <si>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</si>
  <si>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</si>
  <si>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</si>
  <si>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</si>
  <si>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</si>
  <si>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</si>
  <si>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</si>
  <si>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</si>
  <si>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</si>
  <si>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</si>
  <si>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</si>
  <si>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</si>
  <si>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</si>
  <si>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</si>
  <si>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</si>
  <si>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</si>
  <si>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</si>
  <si>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</si>
  <si>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</si>
  <si>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</si>
  <si>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</si>
  <si>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</si>
  <si>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</si>
  <si>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</si>
  <si>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</si>
  <si>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</si>
  <si>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</si>
  <si>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</si>
  <si>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</si>
  <si>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</si>
  <si>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</si>
  <si>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</si>
  <si>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</si>
  <si>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</si>
  <si>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</si>
  <si>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</si>
  <si>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</si>
  <si>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</si>
  <si>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</si>
  <si>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</si>
  <si>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</si>
  <si>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</si>
  <si>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</si>
  <si>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</si>
  <si>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</si>
  <si>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</si>
  <si>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</si>
  <si>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</si>
  <si>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</si>
  <si>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</si>
  <si>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</si>
  <si>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</si>
  <si>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</si>
  <si>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</si>
  <si>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</si>
  <si>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</si>
  <si>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</si>
  <si>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</si>
  <si>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</si>
  <si>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</si>
  <si>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</si>
  <si>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</si>
  <si>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</si>
  <si>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</si>
  <si>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</si>
  <si>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</si>
  <si>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</si>
  <si>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</si>
  <si>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</si>
  <si>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</si>
  <si>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</si>
  <si>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</si>
  <si>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</si>
  <si>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</si>
  <si>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</si>
  <si>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</si>
  <si>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</si>
  <si>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</si>
  <si>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</si>
  <si>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</si>
  <si>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</si>
  <si>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</si>
  <si>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</si>
  <si>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</si>
  <si>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</si>
  <si>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</si>
  <si>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</si>
  <si>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</si>
  <si>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</si>
  <si>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</si>
  <si>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</si>
  <si>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</si>
  <si>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</si>
  <si>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</si>
  <si>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</si>
  <si>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</si>
  <si>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</si>
  <si>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</si>
  <si>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</si>
  <si>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</si>
  <si>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</si>
  <si>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</si>
  <si>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</si>
  <si>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</si>
  <si>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</si>
  <si>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</si>
  <si>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</si>
  <si>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</si>
  <si>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</si>
  <si>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</si>
  <si>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</si>
  <si>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</si>
  <si>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</si>
  <si>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</si>
  <si>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</si>
  <si>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</si>
  <si>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</si>
  <si>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</si>
  <si>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</si>
  <si>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</si>
  <si>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</si>
  <si>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</si>
  <si>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</si>
  <si>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</si>
  <si>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</si>
  <si>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</si>
  <si>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</si>
  <si>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</si>
  <si>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</si>
  <si>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</si>
  <si>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</si>
  <si>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</si>
  <si>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</si>
  <si>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</si>
  <si>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</si>
  <si>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</si>
  <si>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</si>
  <si>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</si>
  <si>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</si>
  <si>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</si>
  <si>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</si>
  <si>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</si>
  <si>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</si>
  <si>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</si>
  <si>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</si>
  <si>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</si>
  <si>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</si>
  <si>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</si>
  <si>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</si>
  <si>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</si>
  <si>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</si>
  <si>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</si>
  <si>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</si>
  <si>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</si>
  <si>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</si>
  <si>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</si>
  <si>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</si>
  <si>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</si>
  <si>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</si>
  <si>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</si>
  <si>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</si>
  <si>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</si>
  <si>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</si>
  <si>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</si>
  <si>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</si>
  <si>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</si>
  <si>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</si>
  <si>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</si>
  <si>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</si>
  <si>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</si>
  <si>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</si>
  <si>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</si>
  <si>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</si>
  <si>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</si>
  <si>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</si>
  <si>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</si>
  <si>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</si>
  <si>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</si>
  <si>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</si>
  <si>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</si>
  <si>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</si>
  <si>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</si>
  <si>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</si>
  <si>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</si>
  <si>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</si>
  <si>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</si>
  <si>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</si>
  <si>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</si>
  <si>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</si>
  <si>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</si>
  <si>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</si>
  <si>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</si>
  <si>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</si>
  <si>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</si>
  <si>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</si>
  <si>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</si>
  <si>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</si>
  <si>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</si>
  <si>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</si>
  <si>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</si>
  <si>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</si>
  <si>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</si>
  <si>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</si>
  <si>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</si>
  <si>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</si>
  <si>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</si>
  <si>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</si>
  <si>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</si>
  <si>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</si>
  <si>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</si>
  <si>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</si>
  <si>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</si>
  <si>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</si>
  <si>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</si>
  <si>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</si>
  <si>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</si>
  <si>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</si>
  <si>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</si>
  <si>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</si>
  <si>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</si>
  <si>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</si>
  <si>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</si>
  <si>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</si>
  <si>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</si>
  <si>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</si>
  <si>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</si>
  <si>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</si>
  <si>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</si>
  <si>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</si>
  <si>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</si>
  <si>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</si>
  <si>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</si>
  <si>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</si>
  <si>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</si>
  <si>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</si>
  <si>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</si>
  <si>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</si>
  <si>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</si>
  <si>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</si>
  <si>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</si>
  <si>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</si>
  <si>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</si>
  <si>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</si>
  <si>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</si>
  <si>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</si>
  <si>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</si>
  <si>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</si>
  <si>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</si>
  <si>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</si>
  <si>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</si>
  <si>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</si>
  <si>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</si>
  <si>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</si>
  <si>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</si>
  <si>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</si>
  <si>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</si>
  <si>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</si>
  <si>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</si>
  <si>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</si>
  <si>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</si>
  <si>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</si>
  <si>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</si>
  <si>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</si>
  <si>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</si>
  <si>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</si>
  <si>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</si>
  <si>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</si>
  <si>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</si>
  <si>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</si>
  <si>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</si>
  <si>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</si>
  <si>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</si>
  <si>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</si>
  <si>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</si>
  <si>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</si>
  <si>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</si>
  <si>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</si>
  <si>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</si>
  <si>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</si>
  <si>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</si>
  <si>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</si>
  <si>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</si>
  <si>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</si>
  <si>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</si>
  <si>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</si>
  <si>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</si>
  <si>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</si>
  <si>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</si>
  <si>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</si>
  <si>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</si>
  <si>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</si>
  <si>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</si>
  <si>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</si>
  <si>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</si>
  <si>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</si>
  <si>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</si>
  <si>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</si>
  <si>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</si>
  <si>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</si>
  <si>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</si>
  <si>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</si>
  <si>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</si>
  <si>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</si>
  <si>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</si>
  <si>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</si>
  <si>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</si>
  <si>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</si>
  <si>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</si>
  <si>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</si>
  <si>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</si>
  <si>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</si>
  <si>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</si>
  <si>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</si>
  <si>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</si>
  <si>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</si>
  <si>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</si>
  <si>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</si>
  <si>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</si>
  <si>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</si>
  <si>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</si>
  <si>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</si>
  <si>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</si>
  <si>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</si>
  <si>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</si>
  <si>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</si>
  <si>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</si>
  <si>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</si>
  <si>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</si>
  <si>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</si>
  <si>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</si>
  <si>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</si>
  <si>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</si>
  <si>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</si>
  <si>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</si>
  <si>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</si>
  <si>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</si>
  <si>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</si>
  <si>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</si>
  <si>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</si>
  <si>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</si>
  <si>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</si>
  <si>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</si>
  <si>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</si>
  <si>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</si>
  <si>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</si>
  <si>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</si>
  <si>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</si>
  <si>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</si>
  <si>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</si>
  <si>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</si>
  <si>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</si>
  <si>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</si>
  <si>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</si>
  <si>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</si>
  <si>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</si>
  <si>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</si>
  <si>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</si>
  <si>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</si>
  <si>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</si>
  <si>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</si>
  <si>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</si>
  <si>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</si>
  <si>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</si>
  <si>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</si>
  <si>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</si>
  <si>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</si>
  <si>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</si>
  <si>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</si>
  <si>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</si>
  <si>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</si>
  <si>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</si>
  <si>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</si>
  <si>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</si>
  <si>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</si>
  <si>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</si>
  <si>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</si>
  <si>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</si>
  <si>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</si>
  <si>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</si>
  <si>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</si>
  <si>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</si>
  <si>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</si>
  <si>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</si>
  <si>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</si>
  <si>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</si>
  <si>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</si>
  <si>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</si>
  <si>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</si>
  <si>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</si>
  <si>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</si>
  <si>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</si>
  <si>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</si>
  <si>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</si>
  <si>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</si>
  <si>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</si>
  <si>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</si>
  <si>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</si>
  <si>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</si>
  <si>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</si>
  <si>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</si>
  <si>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</si>
  <si>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</si>
  <si>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</si>
  <si>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</si>
  <si>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</si>
  <si>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</si>
  <si>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</si>
  <si>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</si>
  <si>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</si>
  <si>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</si>
  <si>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</si>
  <si>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</si>
  <si>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</si>
  <si>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</si>
  <si>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</si>
  <si>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</si>
  <si>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</si>
  <si>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</si>
  <si>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</si>
  <si>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</si>
  <si>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</si>
  <si>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</si>
  <si>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</si>
  <si>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</si>
  <si>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</si>
  <si>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</si>
  <si>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</si>
  <si>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</si>
  <si>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</si>
  <si>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</si>
  <si>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</si>
  <si>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</si>
  <si>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</si>
  <si>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</si>
  <si>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</si>
  <si>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</si>
  <si>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</si>
  <si>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</si>
  <si>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</si>
  <si>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</si>
  <si>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</si>
  <si>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</si>
  <si>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</si>
  <si>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</si>
  <si>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</si>
  <si>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</si>
  <si>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</si>
  <si>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</si>
  <si>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</si>
  <si>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</si>
  <si>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</si>
  <si>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</si>
  <si>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</si>
  <si>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</si>
  <si>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</si>
  <si>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</si>
  <si>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</si>
  <si>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</si>
  <si>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</si>
  <si>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</si>
  <si>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</si>
  <si>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</si>
  <si>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</si>
  <si>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</si>
  <si>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</si>
  <si>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</si>
  <si>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</si>
  <si>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</si>
  <si>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</si>
  <si>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</si>
  <si>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</si>
  <si>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</si>
  <si>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</si>
  <si>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</si>
  <si>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</si>
  <si>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</si>
  <si>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</si>
  <si>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</si>
  <si>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</si>
  <si>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</si>
  <si>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</si>
  <si>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</si>
  <si>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</si>
  <si>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</si>
  <si>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</si>
  <si>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</si>
  <si>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</si>
  <si>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</si>
  <si>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</si>
  <si>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</si>
  <si>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</si>
  <si>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</si>
  <si>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</si>
  <si>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</si>
  <si>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</si>
  <si>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</si>
  <si>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</si>
  <si>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</si>
  <si>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</si>
  <si>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</si>
  <si>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</si>
  <si>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</si>
  <si>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</si>
  <si>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</si>
  <si>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</si>
  <si>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</si>
  <si>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</si>
  <si>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</si>
  <si>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</si>
  <si>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</si>
  <si>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</si>
  <si>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</si>
  <si>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</si>
  <si>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</si>
  <si>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</si>
  <si>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</si>
  <si>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</si>
  <si>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</si>
  <si>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</si>
  <si>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</si>
  <si>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</si>
  <si>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</si>
  <si>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</si>
  <si>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</si>
  <si>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</si>
  <si>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</si>
  <si>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</si>
  <si>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</si>
  <si>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</si>
  <si>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</si>
  <si>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</si>
  <si>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</si>
  <si>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</si>
  <si>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</si>
  <si>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</si>
  <si>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</si>
  <si>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</si>
  <si>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</si>
  <si>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</si>
  <si>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</si>
  <si>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</si>
  <si>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</si>
  <si>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</si>
  <si>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</si>
  <si>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</si>
  <si>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</si>
  <si>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</si>
  <si>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</si>
  <si>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</si>
  <si>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</si>
  <si>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</si>
  <si>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</si>
  <si>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</si>
  <si>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</si>
  <si>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</si>
  <si>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</si>
  <si>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</si>
  <si>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</si>
  <si>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</si>
  <si>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</si>
  <si>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</si>
  <si>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</si>
  <si>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</si>
  <si>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</si>
  <si>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</si>
  <si>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</si>
  <si>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</si>
  <si>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</si>
  <si>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</si>
  <si>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</si>
  <si>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</si>
  <si>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</si>
  <si>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</si>
  <si>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</si>
  <si>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</si>
  <si>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</si>
  <si>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</si>
  <si>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</si>
  <si>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</si>
  <si>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</si>
  <si>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</si>
  <si>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</si>
  <si>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</si>
  <si>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</si>
  <si>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</si>
  <si>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</si>
  <si>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</si>
  <si>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</si>
  <si>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</si>
  <si>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</si>
  <si>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</si>
  <si>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</si>
  <si>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</si>
  <si>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</si>
  <si>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</si>
  <si>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</si>
  <si>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</si>
  <si>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</si>
  <si>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</si>
  <si>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</si>
  <si>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</si>
  <si>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</si>
  <si>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</si>
  <si>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</si>
  <si>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</si>
  <si>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</si>
  <si>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</si>
  <si>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</si>
  <si>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</si>
  <si>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</si>
  <si>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</si>
  <si>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</si>
  <si>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</si>
  <si>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</si>
  <si>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</si>
  <si>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</si>
  <si>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</si>
  <si>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</si>
  <si>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</si>
  <si>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</si>
  <si>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</si>
  <si>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</si>
  <si>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</si>
  <si>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</si>
  <si>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</si>
  <si>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</si>
  <si>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</si>
  <si>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</si>
  <si>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</si>
  <si>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</si>
  <si>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</si>
  <si>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</si>
  <si>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</si>
  <si>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</si>
  <si>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</si>
  <si>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</si>
  <si>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</si>
  <si>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</si>
  <si>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</si>
  <si>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</si>
  <si>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</si>
  <si>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</si>
  <si>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</si>
  <si>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</si>
  <si>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</si>
  <si>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</si>
  <si>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</si>
  <si>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</si>
  <si>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</si>
  <si>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</si>
  <si>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</si>
  <si>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</si>
  <si>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</si>
  <si>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</si>
  <si>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</si>
  <si>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</si>
  <si>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</si>
  <si>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</si>
  <si>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</si>
  <si>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</si>
  <si>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</si>
  <si>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</si>
  <si>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</si>
  <si>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</si>
  <si>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</si>
  <si>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</si>
  <si>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</si>
  <si>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</si>
  <si>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</si>
  <si>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</si>
  <si>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</si>
  <si>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</si>
  <si>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</si>
  <si>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</si>
  <si>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</si>
  <si>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</si>
  <si>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</si>
  <si>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</si>
  <si>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</si>
  <si>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</si>
  <si>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</si>
  <si>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</si>
  <si>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</si>
  <si>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</si>
  <si>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</si>
  <si>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</si>
  <si>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</si>
  <si>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</si>
  <si>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</si>
  <si>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</si>
  <si>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</si>
  <si>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</si>
  <si>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</si>
  <si>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</si>
  <si>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</si>
  <si>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</si>
  <si>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</si>
  <si>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</si>
  <si>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</si>
  <si>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</si>
  <si>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</si>
  <si>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</si>
  <si>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</si>
  <si>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</si>
  <si>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</si>
  <si>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</si>
  <si>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</si>
  <si>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</si>
  <si>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</si>
  <si>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</si>
  <si>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</si>
  <si>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</si>
  <si>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</si>
  <si>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</si>
  <si>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</si>
  <si>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</si>
  <si>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</si>
  <si>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</si>
  <si>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</si>
  <si>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</si>
  <si>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</si>
  <si>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</si>
  <si>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</si>
  <si>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</si>
  <si>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</si>
  <si>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</si>
  <si>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</si>
  <si>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</si>
  <si>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</si>
  <si>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</si>
  <si>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</si>
  <si>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</si>
  <si>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</si>
  <si>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</si>
  <si>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</si>
  <si>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</si>
  <si>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</si>
  <si>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</si>
  <si>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</si>
  <si>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</si>
  <si>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</si>
  <si>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</si>
  <si>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</si>
  <si>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</si>
  <si>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</si>
  <si>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</si>
  <si>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</si>
  <si>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</si>
  <si>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</si>
  <si>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</si>
  <si>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</si>
  <si>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</si>
  <si>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</si>
  <si>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</si>
  <si>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</si>
  <si>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</si>
  <si>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</si>
  <si>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</si>
  <si>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</si>
  <si>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</si>
  <si>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</si>
  <si>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</si>
  <si>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</si>
  <si>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</si>
  <si>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</si>
  <si>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</si>
  <si>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</si>
  <si>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</si>
  <si>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</si>
  <si>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</si>
  <si>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</si>
  <si>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</si>
  <si>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</si>
  <si>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</si>
  <si>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</si>
  <si>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</si>
  <si>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</si>
  <si>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</si>
  <si>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</si>
  <si>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</si>
  <si>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</si>
  <si>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</si>
  <si>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</si>
  <si>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</si>
  <si>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</si>
  <si>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</si>
  <si>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</si>
  <si>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</si>
  <si>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</si>
  <si>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</si>
  <si>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</si>
  <si>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</si>
  <si>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</si>
  <si>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</si>
  <si>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</si>
  <si>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</si>
  <si>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</si>
  <si>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</si>
  <si>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</si>
  <si>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</si>
  <si>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</si>
  <si>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</si>
  <si>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</si>
  <si>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</si>
  <si>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</si>
  <si>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</si>
  <si>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</si>
  <si>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</si>
  <si>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</si>
  <si>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</si>
  <si>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</si>
  <si>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</si>
  <si>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</si>
  <si>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</si>
  <si>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</si>
  <si>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</si>
  <si>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</si>
  <si>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</si>
  <si>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</si>
  <si>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</si>
  <si>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</si>
  <si>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</si>
  <si>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</si>
  <si>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</si>
  <si>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</si>
  <si>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</si>
  <si>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</si>
  <si>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</si>
  <si>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</si>
  <si>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</si>
  <si>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</si>
  <si>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</si>
  <si>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</si>
  <si>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</si>
  <si>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</si>
  <si>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</si>
  <si>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</si>
  <si>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</si>
  <si>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</si>
  <si>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</si>
  <si>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</si>
  <si>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</si>
  <si>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</si>
  <si>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</si>
  <si>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</si>
  <si>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</si>
  <si>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</si>
  <si>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</si>
  <si>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</si>
  <si>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</si>
  <si>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</si>
  <si>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</si>
  <si>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</si>
  <si>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</si>
  <si>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</si>
  <si>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</si>
  <si>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</si>
  <si>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</si>
  <si>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</si>
  <si>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</si>
  <si>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</si>
  <si>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</si>
  <si>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</si>
  <si>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</si>
  <si>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</si>
  <si>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</si>
  <si>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</si>
  <si>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</si>
  <si>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</si>
  <si>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</si>
  <si>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</si>
  <si>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</si>
  <si>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</si>
  <si>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</si>
  <si>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</si>
  <si>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</si>
  <si>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</si>
  <si>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</si>
  <si>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</si>
  <si>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</si>
  <si>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</si>
  <si>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</si>
  <si>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</si>
  <si>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</si>
  <si>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</si>
  <si>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</si>
  <si>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</si>
  <si>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</si>
  <si>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</si>
  <si>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</si>
  <si>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</si>
  <si>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</si>
  <si>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</si>
  <si>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</si>
  <si>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</si>
  <si>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</si>
  <si>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</si>
  <si>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</si>
  <si>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</si>
  <si>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</si>
  <si>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</si>
  <si>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</si>
  <si>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</si>
  <si>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</si>
  <si>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</si>
  <si>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</si>
  <si>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</si>
  <si>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</si>
  <si>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</si>
  <si>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</si>
  <si>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</si>
  <si>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</si>
  <si>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</si>
  <si>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</si>
  <si>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</si>
  <si>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</si>
  <si>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</si>
  <si>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</si>
  <si>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</si>
  <si>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</si>
  <si>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</si>
  <si>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</si>
  <si>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</si>
  <si>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</si>
  <si>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</si>
  <si>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</si>
  <si>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</si>
  <si>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</si>
  <si>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</si>
  <si>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</si>
  <si>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</si>
  <si>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</si>
  <si>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</si>
  <si>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</si>
  <si>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</si>
  <si>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</si>
  <si>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</si>
  <si>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</si>
  <si>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</si>
  <si>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</si>
  <si>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</si>
  <si>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</si>
  <si>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</si>
  <si>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</si>
  <si>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</si>
  <si>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</si>
  <si>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</si>
  <si>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</si>
  <si>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</si>
  <si>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</si>
  <si>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</si>
  <si>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</si>
  <si>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</si>
  <si>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</si>
  <si>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</si>
  <si>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</si>
  <si>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</si>
  <si>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</si>
  <si>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</si>
  <si>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</si>
  <si>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</si>
  <si>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</si>
  <si>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</si>
  <si>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</si>
  <si>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</si>
  <si>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</si>
  <si>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</si>
  <si>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</si>
  <si>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</si>
  <si>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</si>
  <si>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</si>
  <si>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</si>
  <si>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</si>
  <si>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</si>
  <si>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</si>
  <si>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</si>
  <si>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</si>
  <si>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</si>
  <si>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</si>
  <si>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</si>
  <si>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</si>
  <si>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</si>
  <si>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</si>
  <si>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</si>
  <si>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</si>
  <si>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</si>
  <si>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</si>
  <si>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</si>
  <si>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</si>
  <si>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</si>
  <si>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</si>
  <si>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</si>
  <si>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</si>
  <si>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</si>
  <si>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</si>
  <si>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</si>
  <si>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</si>
  <si>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</si>
  <si>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</si>
  <si>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</si>
  <si>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</si>
  <si>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</si>
  <si>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</si>
  <si>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</si>
  <si>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</si>
  <si>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</si>
  <si>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</si>
  <si>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</si>
  <si>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</si>
  <si>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</si>
  <si>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</si>
  <si>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</si>
  <si>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</si>
  <si>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</si>
  <si>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</si>
  <si>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</si>
  <si>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</si>
  <si>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</si>
  <si>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</si>
  <si>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</si>
  <si>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</si>
  <si>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</si>
  <si>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</si>
  <si>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</si>
  <si>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</si>
  <si>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</si>
  <si>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</si>
  <si>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</si>
  <si>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</si>
  <si>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</si>
  <si>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</si>
  <si>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</si>
  <si>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</si>
  <si>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</si>
  <si>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</si>
  <si>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</si>
  <si>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</si>
  <si>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</si>
  <si>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</si>
  <si>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</si>
  <si>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</si>
  <si>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</si>
  <si>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</si>
  <si>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</si>
  <si>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</si>
  <si>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</si>
  <si>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</si>
  <si>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</si>
  <si>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</si>
  <si>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</si>
  <si>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</si>
  <si>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</si>
  <si>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</si>
  <si>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</si>
  <si>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</si>
  <si>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</si>
  <si>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</si>
  <si>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</si>
  <si>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</si>
  <si>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</si>
  <si>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</si>
  <si>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</si>
  <si>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</si>
  <si>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</si>
  <si>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</si>
  <si>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</si>
  <si>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</si>
  <si>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</si>
  <si>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</si>
  <si>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</si>
  <si>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</si>
  <si>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</si>
  <si>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</si>
  <si>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</si>
  <si>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</si>
  <si>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</si>
  <si>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</si>
  <si>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</si>
  <si>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</si>
  <si>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</si>
  <si>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</si>
  <si>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</si>
  <si>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</si>
  <si>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</si>
  <si>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</si>
  <si>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</si>
  <si>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</si>
  <si>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</si>
  <si>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</si>
  <si>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</si>
  <si>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</si>
  <si>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</si>
  <si>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</si>
  <si>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</si>
  <si>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</si>
  <si>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</si>
  <si>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</si>
  <si>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</si>
  <si>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</si>
  <si>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</si>
  <si>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</si>
  <si>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</si>
  <si>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</si>
  <si>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</si>
  <si>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</si>
  <si>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</si>
  <si>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</si>
  <si>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</si>
  <si>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</si>
  <si>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</si>
  <si>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</si>
  <si>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</si>
  <si>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</si>
  <si>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</si>
  <si>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</si>
  <si>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</si>
  <si>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</si>
  <si>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</si>
  <si>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</si>
  <si>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</si>
  <si>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</si>
  <si>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</si>
  <si>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</si>
  <si>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</si>
  <si>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</si>
  <si>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</si>
  <si>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</si>
  <si>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</si>
  <si>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</si>
  <si>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</si>
  <si>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</si>
  <si>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</si>
  <si>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</si>
  <si>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</si>
  <si>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</si>
  <si>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</si>
  <si>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</si>
  <si>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</si>
  <si>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</si>
  <si>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</si>
  <si>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</si>
  <si>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</si>
  <si>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</si>
  <si>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</si>
  <si>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</si>
  <si>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</si>
  <si>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</si>
  <si>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</si>
  <si>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</si>
  <si>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</si>
  <si>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</si>
  <si>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</si>
  <si>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</si>
  <si>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</si>
  <si>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</si>
  <si>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</si>
  <si>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</si>
  <si>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</si>
  <si>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</si>
  <si>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</si>
  <si>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</si>
  <si>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</si>
  <si>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</si>
  <si>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</si>
  <si>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</si>
  <si>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</si>
  <si>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</si>
  <si>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</si>
  <si>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</si>
  <si>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</si>
  <si>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</si>
  <si>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</si>
  <si>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</si>
  <si>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</si>
  <si>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</si>
  <si>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</si>
  <si>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</si>
  <si>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</si>
  <si>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</si>
  <si>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</si>
  <si>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</si>
  <si>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</si>
  <si>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</si>
  <si>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</si>
  <si>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</si>
  <si>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</si>
  <si>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</si>
  <si>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</si>
  <si>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</si>
  <si>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</si>
  <si>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</si>
  <si>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</si>
  <si>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</si>
  <si>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</si>
  <si>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</si>
  <si>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</si>
  <si>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</si>
  <si>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</si>
  <si>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</si>
  <si>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</si>
  <si>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</si>
  <si>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</si>
  <si>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</si>
  <si>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</si>
  <si>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</si>
  <si>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</si>
  <si>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</si>
  <si>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</si>
  <si>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</si>
  <si>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</si>
  <si>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</si>
  <si>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</si>
  <si>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</si>
  <si>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</si>
  <si>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</si>
  <si>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</si>
  <si>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</si>
  <si>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</si>
  <si>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</si>
  <si>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</si>
  <si>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</si>
  <si>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</si>
  <si>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</si>
  <si>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</si>
  <si>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</si>
  <si>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</si>
  <si>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</si>
  <si>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</si>
  <si>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</si>
  <si>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</si>
  <si>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</si>
  <si>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</si>
  <si>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</si>
  <si>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</si>
  <si>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</si>
  <si>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</si>
  <si>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</si>
  <si>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</si>
  <si>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</si>
  <si>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</si>
  <si>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</si>
  <si>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</si>
  <si>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</si>
  <si>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</si>
  <si>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</si>
  <si>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</si>
  <si>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</si>
  <si>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</si>
  <si>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</si>
  <si>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</si>
  <si>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</si>
  <si>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</si>
  <si>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</si>
  <si>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</si>
  <si>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</si>
  <si>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</si>
  <si>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</si>
  <si>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</si>
  <si>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</si>
  <si>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</si>
  <si>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</si>
  <si>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</si>
  <si>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</si>
  <si>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</si>
  <si>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</si>
  <si>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</si>
  <si>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</si>
  <si>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</si>
  <si>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</si>
  <si>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</si>
  <si>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</si>
  <si>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</si>
  <si>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</si>
  <si>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</si>
  <si>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</si>
  <si>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</si>
  <si>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</si>
  <si>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</si>
  <si>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</si>
  <si>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</si>
  <si>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</si>
  <si>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</si>
  <si>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</si>
  <si>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</si>
  <si>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</si>
  <si>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</si>
  <si>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</si>
  <si>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</si>
  <si>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</si>
  <si>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</si>
  <si>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</si>
  <si>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</si>
  <si>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</si>
  <si>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</si>
  <si>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</si>
  <si>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</si>
  <si>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</si>
  <si>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</si>
  <si>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</si>
  <si>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</si>
  <si>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</si>
  <si>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</si>
  <si>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</si>
  <si>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</si>
  <si>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</si>
  <si>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</si>
  <si>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</si>
  <si>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</si>
  <si>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</si>
  <si>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</si>
  <si>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</si>
  <si>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</si>
  <si>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</si>
  <si>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</si>
  <si>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</si>
  <si>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</si>
  <si>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</si>
  <si>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</si>
  <si>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</si>
  <si>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</si>
  <si>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</si>
  <si>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</si>
  <si>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</si>
  <si>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</si>
  <si>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</si>
  <si>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</si>
  <si>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</si>
  <si>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</si>
  <si>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</si>
  <si>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</si>
  <si>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</si>
  <si>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</si>
  <si>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</si>
  <si>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</si>
  <si>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</si>
  <si>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</si>
  <si>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</si>
  <si>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</si>
  <si>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</si>
  <si>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</si>
  <si>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</si>
  <si>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</si>
  <si>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</si>
  <si>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</si>
  <si>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</si>
  <si>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</si>
  <si>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</si>
  <si>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</si>
  <si>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</si>
  <si>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</si>
  <si>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</si>
  <si>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</si>
  <si>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</si>
  <si>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</si>
  <si>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</si>
  <si>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</si>
  <si>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</si>
  <si>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</si>
  <si>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</si>
  <si>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</si>
  <si>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</si>
  <si>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</si>
  <si>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</si>
  <si>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</si>
  <si>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</si>
  <si>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</si>
  <si>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</si>
  <si>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</si>
  <si>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</si>
  <si>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</si>
  <si>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</si>
  <si>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</si>
  <si>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</si>
  <si>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</si>
  <si>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</si>
  <si>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</si>
  <si>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</si>
  <si>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</si>
  <si>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</si>
  <si>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</si>
  <si>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</si>
  <si>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</si>
  <si>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</si>
  <si>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</si>
  <si>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</si>
  <si>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</si>
  <si>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</si>
  <si>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</si>
  <si>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</si>
  <si>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</si>
  <si>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</si>
  <si>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</si>
  <si>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</si>
  <si>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</si>
  <si>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</si>
  <si>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</si>
  <si>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</si>
  <si>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</si>
  <si>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</si>
  <si>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</si>
  <si>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</si>
  <si>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</si>
  <si>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</si>
  <si>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</si>
  <si>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</si>
  <si>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</si>
  <si>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</si>
  <si>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</si>
  <si>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</si>
  <si>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</si>
  <si>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</si>
  <si>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</si>
  <si>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</si>
  <si>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</si>
  <si>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</si>
  <si>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</si>
  <si>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</si>
  <si>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</si>
  <si>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</si>
  <si>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</si>
  <si>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</si>
  <si>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</si>
  <si>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</si>
  <si>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</si>
  <si>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</si>
  <si>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</si>
  <si>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</si>
  <si>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</si>
  <si>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</si>
  <si>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</si>
  <si>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</si>
  <si>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</si>
  <si>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</si>
  <si>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</si>
  <si>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</si>
  <si>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</si>
  <si>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</si>
  <si>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</si>
  <si>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</si>
  <si>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</si>
  <si>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</si>
  <si>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</si>
  <si>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</si>
  <si>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</si>
  <si>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</si>
  <si>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</si>
  <si>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</si>
  <si>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</si>
  <si>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</si>
  <si>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</si>
  <si>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</si>
  <si>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</si>
  <si>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</si>
  <si>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</si>
  <si>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</si>
  <si>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</si>
  <si>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</si>
  <si>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</si>
  <si>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</si>
  <si>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</si>
  <si>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</si>
  <si>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</si>
  <si>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</si>
  <si>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</si>
  <si>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</si>
  <si>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</si>
  <si>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</si>
  <si>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</si>
  <si>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</si>
  <si>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</si>
  <si>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</si>
  <si>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</si>
  <si>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</si>
  <si>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</si>
  <si>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</si>
  <si>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</si>
  <si>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</si>
  <si>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</si>
  <si>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</si>
  <si>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</si>
  <si>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</si>
  <si>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</si>
  <si>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</si>
  <si>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</si>
  <si>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</si>
  <si>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</si>
  <si>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</si>
  <si>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</si>
  <si>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</si>
  <si>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</si>
  <si>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</si>
  <si>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</si>
  <si>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</si>
  <si>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</si>
  <si>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</si>
  <si>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</si>
  <si>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</si>
  <si>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</si>
  <si>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</si>
  <si>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</si>
  <si>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</si>
  <si>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</si>
  <si>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</si>
  <si>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</si>
  <si>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</si>
  <si>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</si>
  <si>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</si>
  <si>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</si>
  <si>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</si>
  <si>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</si>
  <si>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</si>
  <si>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</si>
  <si>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</si>
  <si>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</si>
  <si>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</si>
  <si>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</si>
  <si>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</si>
  <si>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</si>
  <si>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</si>
  <si>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</si>
  <si>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</si>
  <si>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</si>
  <si>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</si>
  <si>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</si>
  <si>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</si>
  <si>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</si>
  <si>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</si>
  <si>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</si>
  <si>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</si>
  <si>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</si>
  <si>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</si>
  <si>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</si>
  <si>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</si>
  <si>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</si>
  <si>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</si>
  <si>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</si>
  <si>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</si>
  <si>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</si>
  <si>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</si>
  <si>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</si>
  <si>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</si>
  <si>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</si>
  <si>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</si>
  <si>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</si>
  <si>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</si>
  <si>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</si>
  <si>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</si>
  <si>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</si>
  <si>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</si>
  <si>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</si>
  <si>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</si>
  <si>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</si>
  <si>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</si>
  <si>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</si>
  <si>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</si>
  <si>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</si>
  <si>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</si>
  <si>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</si>
  <si>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</si>
  <si>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</si>
  <si>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</si>
  <si>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</si>
  <si>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</si>
  <si>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</si>
  <si>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</si>
  <si>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</si>
  <si>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</si>
  <si>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</si>
  <si>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</si>
  <si>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</si>
  <si>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</si>
  <si>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</si>
  <si>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</si>
  <si>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</si>
  <si>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</si>
  <si>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</si>
  <si>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</si>
  <si>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</si>
  <si>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</si>
  <si>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</si>
  <si>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</si>
  <si>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</si>
  <si>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</si>
  <si>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</si>
  <si>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</si>
  <si>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</si>
  <si>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</si>
  <si>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</si>
  <si>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</si>
  <si>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</si>
  <si>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</si>
  <si>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</si>
  <si>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</si>
  <si>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</si>
  <si>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</si>
  <si>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</si>
  <si>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</si>
  <si>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</si>
  <si>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</si>
  <si>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</si>
  <si>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</si>
  <si>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</si>
  <si>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</si>
  <si>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</si>
  <si>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</si>
  <si>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</si>
  <si>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</si>
  <si>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</si>
  <si>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</si>
  <si>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</si>
  <si>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</si>
  <si>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</si>
  <si>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</si>
  <si>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</si>
  <si>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</si>
  <si>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</si>
  <si>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</si>
  <si>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</si>
  <si>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</si>
  <si>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</si>
  <si>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</si>
  <si>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</si>
  <si>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</si>
  <si>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</si>
  <si>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</si>
  <si>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</si>
  <si>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</si>
  <si>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</si>
  <si>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</si>
  <si>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</si>
  <si>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</si>
  <si>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</si>
  <si>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</si>
  <si>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</si>
  <si>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</si>
  <si>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</si>
  <si>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</si>
  <si>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</si>
  <si>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</si>
  <si>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</si>
  <si>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</si>
  <si>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</si>
  <si>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</si>
  <si>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</si>
  <si>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</si>
  <si>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</si>
  <si>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</si>
  <si>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</si>
  <si>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</si>
  <si>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</si>
  <si>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</si>
  <si>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</si>
  <si>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</si>
  <si>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</si>
  <si>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</si>
  <si>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</si>
  <si>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</si>
  <si>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</si>
  <si>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</si>
  <si>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</si>
  <si>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</si>
  <si>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</si>
  <si>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</si>
  <si>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</si>
  <si>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</si>
  <si>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</si>
  <si>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</si>
  <si>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</si>
  <si>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</si>
  <si>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</si>
  <si>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</si>
  <si>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</si>
  <si>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</si>
  <si>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</si>
  <si>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</si>
  <si>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</si>
  <si>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</si>
  <si>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</si>
  <si>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</si>
  <si>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</si>
  <si>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</si>
  <si>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</si>
  <si>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</si>
  <si>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</si>
  <si>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</si>
  <si>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</si>
  <si>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</si>
  <si>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</si>
  <si>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</si>
  <si>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</si>
  <si>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</si>
  <si>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</si>
  <si>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</si>
  <si>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</si>
  <si>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</si>
  <si>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</si>
  <si>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</si>
  <si>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</si>
  <si>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</si>
  <si>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</si>
  <si>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</si>
  <si>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</si>
  <si>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</si>
  <si>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</si>
  <si>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</si>
  <si>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</si>
  <si>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</si>
  <si>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</si>
  <si>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</si>
  <si>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</si>
  <si>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</si>
  <si>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</si>
  <si>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</si>
  <si>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</si>
  <si>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</si>
  <si>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</si>
  <si>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</si>
  <si>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</si>
  <si>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</si>
  <si>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</si>
  <si>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</si>
  <si>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</si>
  <si>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</si>
  <si>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</si>
  <si>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</si>
  <si>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</si>
  <si>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</si>
  <si>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</si>
  <si>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</si>
  <si>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</si>
  <si>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</si>
  <si>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</si>
  <si>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</si>
  <si>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</si>
  <si>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</si>
  <si>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</si>
  <si>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</si>
  <si>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</si>
  <si>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</si>
  <si>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</si>
  <si>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</si>
  <si>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</si>
  <si>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</si>
  <si>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</si>
  <si>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</si>
  <si>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</si>
  <si>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</si>
  <si>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</si>
  <si>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</si>
  <si>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</si>
  <si>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</si>
  <si>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</si>
  <si>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</si>
  <si>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</si>
  <si>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</si>
  <si>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</si>
  <si>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</si>
  <si>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</si>
  <si>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</si>
  <si>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</si>
  <si>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</si>
  <si>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</si>
  <si>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</si>
  <si>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</si>
  <si>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</si>
  <si>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</si>
  <si>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</si>
  <si>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</si>
  <si>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</si>
  <si>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</si>
  <si>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</si>
  <si>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</si>
  <si>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</si>
  <si>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</si>
  <si>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</si>
  <si>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</si>
  <si>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</si>
  <si>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</si>
  <si>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</si>
  <si>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</si>
  <si>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</si>
  <si>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</si>
  <si>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</si>
  <si>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</si>
  <si>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</si>
  <si>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</si>
  <si>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</si>
  <si>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</si>
  <si>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</si>
  <si>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</si>
  <si>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</si>
  <si>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</si>
  <si>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</si>
  <si>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</si>
  <si>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</si>
  <si>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</si>
  <si>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</si>
  <si>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</si>
  <si>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</si>
  <si>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</si>
  <si>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</si>
  <si>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</si>
  <si>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</si>
  <si>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</si>
  <si>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</si>
  <si>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</si>
  <si>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</si>
  <si>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</si>
  <si>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</si>
  <si>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</si>
  <si>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</si>
  <si>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</si>
  <si>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</si>
  <si>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</si>
  <si>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</si>
  <si>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</si>
  <si>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</si>
  <si>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</si>
  <si>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</si>
  <si>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</si>
  <si>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</si>
  <si>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</si>
  <si>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</si>
  <si>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</si>
  <si>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</si>
  <si>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</si>
  <si>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</si>
  <si>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</si>
  <si>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</si>
  <si>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</si>
  <si>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</si>
  <si>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</si>
  <si>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</si>
  <si>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</si>
  <si>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</si>
  <si>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</si>
  <si>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</si>
  <si>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</si>
  <si>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</si>
  <si>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</si>
  <si>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</si>
  <si>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</si>
  <si>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</si>
  <si>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</si>
  <si>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</si>
  <si>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</si>
  <si>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</si>
  <si>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</si>
  <si>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</si>
  <si>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</si>
  <si>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</si>
  <si>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</si>
  <si>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</si>
  <si>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</si>
  <si>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</si>
  <si>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</si>
  <si>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</si>
  <si>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</si>
  <si>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</si>
  <si>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</si>
  <si>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</si>
  <si>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</si>
  <si>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</si>
  <si>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</si>
  <si>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</si>
  <si>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</si>
  <si>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</si>
  <si>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</si>
  <si>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</si>
  <si>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</si>
  <si>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</si>
  <si>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</si>
  <si>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</si>
  <si>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</si>
  <si>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</si>
  <si>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</si>
  <si>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</si>
  <si>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</si>
  <si>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</si>
  <si>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</si>
  <si>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</si>
  <si>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</si>
  <si>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</si>
  <si>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</si>
  <si>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</si>
  <si>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</si>
  <si>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</si>
  <si>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</si>
  <si>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</si>
  <si>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</si>
  <si>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</si>
  <si>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</si>
  <si>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</si>
  <si>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</si>
  <si>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</si>
  <si>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</si>
  <si>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</si>
  <si>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</si>
  <si>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</si>
  <si>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</si>
  <si>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</si>
  <si>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</si>
  <si>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</si>
  <si>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</si>
  <si>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</si>
  <si>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</si>
  <si>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</si>
  <si>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</si>
  <si>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</si>
  <si>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</si>
  <si>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</si>
  <si>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</si>
  <si>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</si>
  <si>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</si>
  <si>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</si>
  <si>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</si>
  <si>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</si>
  <si>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</si>
  <si>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</si>
  <si>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</si>
  <si>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</si>
  <si>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</si>
  <si>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</si>
  <si>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</si>
  <si>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</si>
  <si>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</si>
  <si>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</si>
  <si>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</si>
  <si>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</si>
  <si>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</si>
  <si>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</si>
  <si>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</si>
  <si>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</si>
  <si>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</si>
  <si>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</si>
  <si>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</si>
  <si>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</si>
  <si>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</si>
  <si>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</si>
  <si>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</si>
  <si>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</si>
  <si>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</si>
  <si>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</si>
  <si>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</si>
  <si>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</si>
  <si>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</si>
  <si>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</si>
  <si>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</si>
  <si>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</si>
  <si>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</si>
  <si>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</si>
  <si>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</si>
  <si>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</si>
  <si>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</si>
  <si>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</si>
  <si>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</si>
  <si>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</si>
  <si>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</si>
  <si>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</si>
  <si>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</si>
  <si>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</si>
  <si>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</si>
  <si>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</si>
  <si>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</si>
  <si>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</si>
  <si>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</si>
  <si>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</si>
  <si>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</si>
  <si>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</si>
  <si>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</si>
  <si>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</si>
  <si>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</si>
  <si>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</si>
  <si>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</si>
  <si>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</si>
  <si>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</si>
  <si>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</si>
  <si>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</si>
  <si>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</si>
  <si>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</si>
  <si>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</si>
  <si>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</si>
  <si>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</si>
  <si>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</si>
  <si>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</si>
  <si>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</si>
  <si>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</si>
  <si>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</si>
  <si>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</si>
  <si>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</si>
  <si>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</si>
  <si>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</si>
  <si>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</si>
  <si>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</si>
  <si>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</si>
  <si>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</si>
  <si>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</si>
  <si>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</si>
  <si>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</si>
  <si>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</si>
  <si>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</si>
  <si>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</si>
  <si>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</si>
  <si>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</si>
  <si>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</si>
  <si>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</si>
  <si>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</si>
  <si>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</si>
  <si>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</si>
  <si>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</si>
  <si>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</si>
  <si>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</si>
  <si>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</si>
  <si>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</si>
  <si>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</si>
  <si>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</si>
  <si>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</si>
  <si>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</si>
  <si>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</si>
  <si>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</si>
  <si>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</si>
  <si>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</si>
  <si>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</si>
  <si>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</si>
  <si>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</si>
  <si>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</si>
  <si>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</si>
  <si>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</si>
  <si>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</si>
  <si>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</si>
  <si>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</si>
  <si>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</si>
  <si>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</si>
  <si>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</si>
  <si>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</si>
  <si>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</si>
  <si>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</si>
  <si>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</si>
  <si>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</si>
  <si>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</si>
  <si>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</si>
  <si>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</si>
  <si>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</si>
  <si>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</si>
  <si>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</si>
  <si>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</si>
  <si>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</si>
  <si>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</si>
  <si>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</si>
  <si>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</si>
  <si>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</si>
  <si>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</si>
  <si>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</si>
  <si>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</si>
  <si>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</si>
  <si>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</si>
  <si>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</si>
  <si>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</si>
  <si>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</si>
  <si>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</si>
  <si>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</si>
  <si>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</si>
  <si>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</si>
  <si>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</si>
  <si>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</si>
  <si>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</si>
  <si>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</si>
  <si>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</si>
  <si>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</si>
  <si>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</si>
  <si>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</si>
  <si>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</si>
  <si>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</si>
  <si>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</si>
  <si>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</si>
  <si>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</si>
  <si>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</si>
  <si>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</si>
  <si>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</si>
  <si>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</si>
  <si>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</si>
  <si>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</si>
  <si>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</si>
  <si>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</si>
  <si>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</si>
  <si>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</si>
  <si>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</si>
  <si>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</si>
  <si>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</si>
  <si>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</si>
  <si>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</si>
  <si>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</si>
  <si>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</si>
  <si>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</si>
  <si>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</si>
  <si>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</si>
  <si>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</si>
  <si>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</si>
  <si>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</si>
  <si>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</si>
  <si>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</si>
  <si>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</si>
  <si>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</si>
  <si>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</si>
  <si>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</si>
  <si>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</si>
  <si>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</si>
  <si>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</si>
  <si>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</si>
  <si>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</si>
  <si>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</si>
  <si>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</si>
  <si>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</si>
  <si>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</si>
  <si>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</si>
  <si>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</si>
  <si>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</si>
  <si>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</si>
  <si>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</si>
  <si>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</si>
  <si>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</si>
  <si>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</si>
  <si>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</si>
  <si>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</si>
  <si>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</si>
  <si>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</si>
  <si>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</si>
  <si>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</si>
  <si>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</si>
  <si>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</si>
  <si>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</si>
  <si>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</si>
  <si>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</si>
  <si>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</si>
  <si>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</si>
  <si>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</si>
  <si>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</si>
  <si>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</si>
  <si>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</si>
  <si>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</si>
  <si>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</si>
  <si>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</si>
  <si>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</si>
  <si>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</si>
  <si>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</si>
  <si>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</si>
  <si>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</si>
  <si>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</si>
  <si>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</si>
  <si>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</si>
  <si>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</si>
  <si>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</si>
  <si>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</si>
  <si>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</si>
  <si>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</si>
  <si>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</si>
  <si>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</si>
  <si>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</si>
  <si>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</si>
  <si>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</si>
  <si>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</si>
  <si>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</si>
  <si>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</si>
  <si>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</si>
  <si>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</si>
  <si>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</si>
  <si>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</si>
  <si>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</si>
  <si>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</si>
  <si>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</si>
  <si>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</si>
  <si>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</si>
  <si>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</si>
  <si>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</si>
  <si>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</si>
  <si>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</si>
  <si>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</si>
  <si>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</si>
  <si>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</si>
  <si>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</si>
  <si>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</si>
  <si>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</si>
  <si>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</si>
  <si>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</si>
  <si>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</si>
  <si>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</si>
  <si>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</si>
  <si>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</si>
  <si>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</si>
  <si>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</si>
  <si>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</si>
  <si>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</si>
  <si>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</si>
  <si>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</si>
  <si>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</si>
  <si>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</si>
  <si>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</si>
  <si>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</si>
  <si>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</si>
  <si>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</si>
  <si>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</si>
  <si>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</si>
  <si>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</si>
  <si>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</si>
  <si>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</si>
  <si>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</si>
  <si>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</si>
  <si>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</si>
  <si>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</si>
  <si>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</si>
  <si>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</si>
  <si>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</si>
  <si>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</si>
  <si>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</si>
  <si>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</si>
  <si>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</si>
  <si>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</si>
  <si>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</si>
  <si>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</si>
  <si>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</si>
  <si>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</si>
  <si>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</si>
  <si>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</si>
  <si>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</si>
  <si>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</si>
  <si>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</si>
  <si>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</si>
  <si>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</si>
  <si>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</si>
  <si>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</si>
  <si>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</si>
  <si>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</si>
  <si>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</si>
  <si>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</si>
  <si>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</si>
  <si>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</si>
  <si>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</si>
  <si>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</si>
  <si>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</si>
  <si>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</si>
  <si>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</si>
  <si>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</si>
  <si>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</si>
  <si>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</si>
  <si>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</si>
  <si>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</si>
  <si>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</si>
  <si>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</si>
  <si>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</si>
  <si>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</si>
  <si>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</si>
  <si>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</si>
  <si>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</si>
  <si>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</si>
  <si>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</si>
  <si>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</si>
  <si>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</si>
  <si>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</si>
  <si>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</si>
  <si>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</si>
  <si>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</si>
  <si>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</si>
  <si>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</si>
  <si>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</si>
  <si>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</si>
  <si>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</si>
  <si>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</si>
  <si>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</si>
  <si>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</si>
  <si>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</si>
  <si>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</si>
  <si>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</si>
  <si>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</si>
  <si>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</si>
  <si>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</si>
  <si>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</si>
  <si>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</si>
  <si>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</si>
  <si>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</si>
  <si>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</si>
  <si>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</si>
  <si>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</si>
  <si>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</si>
  <si>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</si>
  <si>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</si>
  <si>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</si>
  <si>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</si>
  <si>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</si>
  <si>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</si>
  <si>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</si>
  <si>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</si>
  <si>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</si>
  <si>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</si>
  <si>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</si>
  <si>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</si>
  <si>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</si>
  <si>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</si>
  <si>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</si>
  <si>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</si>
  <si>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</si>
  <si>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</si>
  <si>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</si>
  <si>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</si>
  <si>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</si>
  <si>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</si>
  <si>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</si>
  <si>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</si>
  <si>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</si>
  <si>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</si>
  <si>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</si>
  <si>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</si>
  <si>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</si>
  <si>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</si>
  <si>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</si>
  <si>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</si>
  <si>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</si>
  <si>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</si>
  <si>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</si>
  <si>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</si>
  <si>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</si>
  <si>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</si>
  <si>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</si>
  <si>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</si>
  <si>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</si>
  <si>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</si>
  <si>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</si>
  <si>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</si>
  <si>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</si>
  <si>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</si>
  <si>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</si>
  <si>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</si>
  <si>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</si>
  <si>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</si>
  <si>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</si>
  <si>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</si>
  <si>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</si>
  <si>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</si>
  <si>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</si>
  <si>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</si>
  <si>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</si>
  <si>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</si>
  <si>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</si>
  <si>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</si>
  <si>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</si>
  <si>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</si>
  <si>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</si>
  <si>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</si>
  <si>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</si>
  <si>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</si>
  <si>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</si>
  <si>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</si>
  <si>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</si>
  <si>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</si>
  <si>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</si>
  <si>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</si>
  <si>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</si>
  <si>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</si>
  <si>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</si>
  <si>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</si>
  <si>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</si>
  <si>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</si>
  <si>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</si>
  <si>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</si>
  <si>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</si>
  <si>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</si>
  <si>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</si>
  <si>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</si>
  <si>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</si>
  <si>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</si>
  <si>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</si>
  <si>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</si>
  <si>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</si>
  <si>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</si>
  <si>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</si>
  <si>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</si>
  <si>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</si>
  <si>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</si>
  <si>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</si>
  <si>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</si>
  <si>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</si>
  <si>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</si>
  <si>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</si>
  <si>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</si>
  <si>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</si>
  <si>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</si>
  <si>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</si>
  <si>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</si>
  <si>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</si>
  <si>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</si>
  <si>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</si>
  <si>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</si>
  <si>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</si>
  <si>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</si>
  <si>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</si>
  <si>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</si>
  <si>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</si>
  <si>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</si>
  <si>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</si>
  <si>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</si>
  <si>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</si>
  <si>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</si>
  <si>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</si>
  <si>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</si>
  <si>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</si>
  <si>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</si>
  <si>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</si>
  <si>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</si>
  <si>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</si>
  <si>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</si>
  <si>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</si>
  <si>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</si>
  <si>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</si>
  <si>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</si>
  <si>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</si>
  <si>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</si>
  <si>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</si>
  <si>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</si>
  <si>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</si>
  <si>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</si>
  <si>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</si>
  <si>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</si>
  <si>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</si>
  <si>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</si>
  <si>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</si>
  <si>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</si>
  <si>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</si>
  <si>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</si>
  <si>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</si>
  <si>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</si>
  <si>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</si>
  <si>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</si>
  <si>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</si>
  <si>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</si>
  <si>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</si>
  <si>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</si>
  <si>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</si>
  <si>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</si>
  <si>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</si>
  <si>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</si>
  <si>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</si>
  <si>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</si>
  <si>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</si>
  <si>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</si>
  <si>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</si>
  <si>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</si>
  <si>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</si>
  <si>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</si>
  <si>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</si>
  <si>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</si>
  <si>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</si>
  <si>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</si>
  <si>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</si>
  <si>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</si>
  <si>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</si>
  <si>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</si>
  <si>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</si>
  <si>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</si>
  <si>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</si>
  <si>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</si>
  <si>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</si>
  <si>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</si>
  <si>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</si>
  <si>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</si>
  <si>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</si>
  <si>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</si>
  <si>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</si>
  <si>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</si>
  <si>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</si>
  <si>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</si>
  <si>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</si>
  <si>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</si>
  <si>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</si>
  <si>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</si>
  <si>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</si>
  <si>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</si>
  <si>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</si>
  <si>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</si>
  <si>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</si>
  <si>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</si>
  <si>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</si>
  <si>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</si>
  <si>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</si>
  <si>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</si>
  <si>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</si>
  <si>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</si>
  <si>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</si>
  <si>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</si>
  <si>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</si>
  <si>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</si>
  <si>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</si>
  <si>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</si>
  <si>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</si>
  <si>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</si>
  <si>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</si>
  <si>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</si>
  <si>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</si>
  <si>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</si>
  <si>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</si>
  <si>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</si>
  <si>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</si>
  <si>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</si>
  <si>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</si>
  <si>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</si>
  <si>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</si>
  <si>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</si>
  <si>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</si>
  <si>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</si>
  <si>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</si>
  <si>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</si>
  <si>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</si>
  <si>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</si>
  <si>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</si>
  <si>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</si>
  <si>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</si>
  <si>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</si>
  <si>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</si>
  <si>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</si>
  <si>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</si>
  <si>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</si>
  <si>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</si>
  <si>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</si>
  <si>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</si>
  <si>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</si>
  <si>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</si>
  <si>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</si>
  <si>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</si>
  <si>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</si>
  <si>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</si>
  <si>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</si>
  <si>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</si>
  <si>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</si>
  <si>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</si>
  <si>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</si>
  <si>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</si>
  <si>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</si>
  <si>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</si>
  <si>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</si>
  <si>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</si>
  <si>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</si>
  <si>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</si>
  <si>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</si>
  <si>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</si>
  <si>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</si>
  <si>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</si>
  <si>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</si>
  <si>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</si>
  <si>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</si>
  <si>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</si>
  <si>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</si>
  <si>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</si>
  <si>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</si>
  <si>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</si>
  <si>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</si>
  <si>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</si>
  <si>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</si>
  <si>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</si>
  <si>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</si>
  <si>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</si>
  <si>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</si>
  <si>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</si>
  <si>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</si>
  <si>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</si>
  <si>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</si>
  <si>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</si>
  <si>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</si>
  <si>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</si>
  <si>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</si>
  <si>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</si>
  <si>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</si>
  <si>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</si>
  <si>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</si>
  <si>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</si>
  <si>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</si>
  <si>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</si>
  <si>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</si>
  <si>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</si>
  <si>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</si>
  <si>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</si>
  <si>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</si>
  <si>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</si>
  <si>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</si>
  <si>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</si>
  <si>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</si>
  <si>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</si>
  <si>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</si>
  <si>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</si>
  <si>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</si>
  <si>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</si>
  <si>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</si>
  <si>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</si>
  <si>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</si>
  <si>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</si>
  <si>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</si>
  <si>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</si>
  <si>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</si>
  <si>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</si>
  <si>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</si>
  <si>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</si>
  <si>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</si>
  <si>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</si>
  <si>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</si>
  <si>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</si>
  <si>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</si>
  <si>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</si>
  <si>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</si>
  <si>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</si>
  <si>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</si>
  <si>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</si>
  <si>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</si>
  <si>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</si>
  <si>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</si>
  <si>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</si>
  <si>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</si>
  <si>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</si>
  <si>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</si>
  <si>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</si>
  <si>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</si>
  <si>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</si>
  <si>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</si>
  <si>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</si>
  <si>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</si>
  <si>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</si>
  <si>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</si>
  <si>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</si>
  <si>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</si>
  <si>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</si>
  <si>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</si>
  <si>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</si>
  <si>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</si>
  <si>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</si>
  <si>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</si>
  <si>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</si>
  <si>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</si>
  <si>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</si>
  <si>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</si>
  <si>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</si>
  <si>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</si>
  <si>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</si>
  <si>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</si>
  <si>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</si>
  <si>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</si>
  <si>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</si>
  <si>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</si>
  <si>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</si>
  <si>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</si>
  <si>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</si>
  <si>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</si>
  <si>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</si>
  <si>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</si>
  <si>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</si>
  <si>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</si>
  <si>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</si>
  <si>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</si>
  <si>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</si>
  <si>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</si>
  <si>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</si>
  <si>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</si>
  <si>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</si>
  <si>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</si>
  <si>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</si>
  <si>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</si>
  <si>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</si>
  <si>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</si>
  <si>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</si>
  <si>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</si>
  <si>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</si>
  <si>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</si>
  <si>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</si>
  <si>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</si>
  <si>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</si>
  <si>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</si>
  <si>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</si>
  <si>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</si>
  <si>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</si>
  <si>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</si>
  <si>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</si>
  <si>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</si>
  <si>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</si>
  <si>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</si>
  <si>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</si>
  <si>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</si>
  <si>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</si>
  <si>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</si>
  <si>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</si>
  <si>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</si>
  <si>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</si>
  <si>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</si>
  <si>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</si>
  <si>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</si>
  <si>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</si>
  <si>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</si>
  <si>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</si>
  <si>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</si>
  <si>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</si>
  <si>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</si>
  <si>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</si>
  <si>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</si>
  <si>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</si>
  <si>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</si>
  <si>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</si>
  <si>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</si>
  <si>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</si>
  <si>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</si>
  <si>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</si>
  <si>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</si>
  <si>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</si>
  <si>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</si>
  <si>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</si>
  <si>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</si>
  <si>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</si>
  <si>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</si>
  <si>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</si>
  <si>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</si>
  <si>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</si>
  <si>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</si>
  <si>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</si>
  <si>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</si>
  <si>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</si>
  <si>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</si>
  <si>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</si>
  <si>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</si>
  <si>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</si>
  <si>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</si>
  <si>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</si>
  <si>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</si>
  <si>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</si>
  <si>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</si>
  <si>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</si>
  <si>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</si>
  <si>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</si>
  <si>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</si>
  <si>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</si>
  <si>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</si>
  <si>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</si>
  <si>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</si>
  <si>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</si>
  <si>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</si>
  <si>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</si>
  <si>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</si>
  <si>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</si>
  <si>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</si>
  <si>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</si>
  <si>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</si>
  <si>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</si>
  <si>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</si>
  <si>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</si>
  <si>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</si>
  <si>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</si>
  <si>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</si>
  <si>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</si>
  <si>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</si>
  <si>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</si>
  <si>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</si>
  <si>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</si>
  <si>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</si>
  <si>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</si>
  <si>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</si>
  <si>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</si>
  <si>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</si>
  <si>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</si>
  <si>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</si>
  <si>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</si>
  <si>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</si>
  <si>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</si>
  <si>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</si>
  <si>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</si>
  <si>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</si>
  <si>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</si>
  <si>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</si>
  <si>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</si>
  <si>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</si>
  <si>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</si>
  <si>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</si>
  <si>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</si>
  <si>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</si>
  <si>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</si>
  <si>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</si>
  <si>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</si>
  <si>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</si>
  <si>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</si>
  <si>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</si>
  <si>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</si>
  <si>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</si>
  <si>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</si>
  <si>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</si>
  <si>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</si>
  <si>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</si>
  <si>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</si>
  <si>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</si>
  <si>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</si>
  <si>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</si>
  <si>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</si>
  <si>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</si>
  <si>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</si>
  <si>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</si>
  <si>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</si>
  <si>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</si>
  <si>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</si>
  <si>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</si>
  <si>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</si>
  <si>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</si>
  <si>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</si>
  <si>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</si>
  <si>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</si>
  <si>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</si>
  <si>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</si>
  <si>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</si>
  <si>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</si>
  <si>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</si>
  <si>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</si>
  <si>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</si>
  <si>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</si>
  <si>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</si>
  <si>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</si>
  <si>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</si>
  <si>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</si>
  <si>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</si>
  <si>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</si>
  <si>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</si>
  <si>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</si>
  <si>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</si>
  <si>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</si>
  <si>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</si>
  <si>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</si>
  <si>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</si>
  <si>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</si>
  <si>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</si>
  <si>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</si>
  <si>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</si>
  <si>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</si>
  <si>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</si>
  <si>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</si>
  <si>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</si>
  <si>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</si>
  <si>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</si>
  <si>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</si>
  <si>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</si>
  <si>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</si>
  <si>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</si>
  <si>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</si>
  <si>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</si>
  <si>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</si>
  <si>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</si>
  <si>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</si>
  <si>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</si>
  <si>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</si>
  <si>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</si>
  <si>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</si>
  <si>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</si>
  <si>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</si>
  <si>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</si>
  <si>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</si>
  <si>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</si>
  <si>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</si>
  <si>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</si>
  <si>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</si>
  <si>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</si>
  <si>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</si>
  <si>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</si>
  <si>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</si>
  <si>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</si>
  <si>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</si>
  <si>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</si>
  <si>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</si>
  <si>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</si>
  <si>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</si>
  <si>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</si>
  <si>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</si>
  <si>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</si>
  <si>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</si>
  <si>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</si>
  <si>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</si>
  <si>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</si>
  <si>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</si>
  <si>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</si>
  <si>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</si>
  <si>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</si>
  <si>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</si>
  <si>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</si>
  <si>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</si>
  <si>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</si>
  <si>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</si>
  <si>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</si>
  <si>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</si>
  <si>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</si>
  <si>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</si>
  <si>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</si>
  <si>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</si>
  <si>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</si>
  <si>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</si>
  <si>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</si>
  <si>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</si>
  <si>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</si>
  <si>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</si>
  <si>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</si>
  <si>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</si>
  <si>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</si>
  <si>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</si>
  <si>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</si>
  <si>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</si>
  <si>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</si>
  <si>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</si>
  <si>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</si>
  <si>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</si>
  <si>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</si>
  <si>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</si>
  <si>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</si>
  <si>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</si>
  <si>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</si>
  <si>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</si>
  <si>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</si>
  <si>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</si>
  <si>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</si>
  <si>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</si>
  <si>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</si>
  <si>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</si>
  <si>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</si>
  <si>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</si>
  <si>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</si>
  <si>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</si>
  <si>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</si>
  <si>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</si>
  <si>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</si>
  <si>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</si>
  <si>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</si>
  <si>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</si>
  <si>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</si>
  <si>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</si>
  <si>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</si>
  <si>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</si>
  <si>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</si>
  <si>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</si>
  <si>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</si>
  <si>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</si>
  <si>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</si>
  <si>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</si>
  <si>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</si>
  <si>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</si>
  <si>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</si>
  <si>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</si>
  <si>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</si>
  <si>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</si>
  <si>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</si>
  <si>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</si>
  <si>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</si>
  <si>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</si>
  <si>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</si>
  <si>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</si>
  <si>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</si>
  <si>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</si>
  <si>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</si>
  <si>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</si>
  <si>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</si>
  <si>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</si>
  <si>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</si>
  <si>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</si>
  <si>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</si>
  <si>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</si>
  <si>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</si>
  <si>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</si>
  <si>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</si>
  <si>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</si>
  <si>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</si>
  <si>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</si>
  <si>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</si>
  <si>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</si>
  <si>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</si>
  <si>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</si>
  <si>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</si>
  <si>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</si>
  <si>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</si>
  <si>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</si>
  <si>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</si>
  <si>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</si>
  <si>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</si>
  <si>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</si>
  <si>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</si>
  <si>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</si>
  <si>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</si>
  <si>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</si>
  <si>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</si>
  <si>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</si>
  <si>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</si>
  <si>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</si>
  <si>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</si>
  <si>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</si>
  <si>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</si>
  <si>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</si>
  <si>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</si>
  <si>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</si>
  <si>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</si>
  <si>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</si>
  <si>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</si>
  <si>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</si>
  <si>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</si>
  <si>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</si>
  <si>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</si>
  <si>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</si>
  <si>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</si>
  <si>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</si>
  <si>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</si>
  <si>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</si>
  <si>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</si>
  <si>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</si>
  <si>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</si>
  <si>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</si>
  <si>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</si>
  <si>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</si>
  <si>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</si>
  <si>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</si>
  <si>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</si>
  <si>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</si>
  <si>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</si>
  <si>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</si>
  <si>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</si>
  <si>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</si>
  <si>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</si>
  <si>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</si>
  <si>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</si>
  <si>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</si>
  <si>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</si>
  <si>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</si>
  <si>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</si>
  <si>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</si>
  <si>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</si>
  <si>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</si>
  <si>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</si>
  <si>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</si>
  <si>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</si>
  <si>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</si>
  <si>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</si>
  <si>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</si>
  <si>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</si>
  <si>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</si>
  <si>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</si>
  <si>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</si>
  <si>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</si>
  <si>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</si>
  <si>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</si>
  <si>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</si>
  <si>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</si>
  <si>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</si>
  <si>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</si>
  <si>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</si>
  <si>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</si>
  <si>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</si>
  <si>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</si>
  <si>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</si>
  <si>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</si>
  <si>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</si>
  <si>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</si>
  <si>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</si>
  <si>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</si>
  <si>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</si>
  <si>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</si>
  <si>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</si>
  <si>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</si>
  <si>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</si>
  <si>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</si>
  <si>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</si>
  <si>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</si>
  <si>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</si>
  <si>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</si>
  <si>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</si>
  <si>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</si>
  <si>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</si>
  <si>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</si>
  <si>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</si>
  <si>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</si>
  <si>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</si>
  <si>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</si>
  <si>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</si>
  <si>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</si>
  <si>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</si>
  <si>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</si>
  <si>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</si>
  <si>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</si>
  <si>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</si>
  <si>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</si>
  <si>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</si>
  <si>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</si>
  <si>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</si>
  <si>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</si>
  <si>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</si>
  <si>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</si>
  <si>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</si>
  <si>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</si>
  <si>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</si>
  <si>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</si>
  <si>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</si>
  <si>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</si>
  <si>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</si>
  <si>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</si>
  <si>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</si>
  <si>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</si>
  <si>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</si>
  <si>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</si>
  <si>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</si>
  <si>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</si>
  <si>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</si>
  <si>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</si>
  <si>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</si>
  <si>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</si>
  <si>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</si>
  <si>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</si>
  <si>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</si>
  <si>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</si>
  <si>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</si>
  <si>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</si>
  <si>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</si>
  <si>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</si>
  <si>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</si>
  <si>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</si>
  <si>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</si>
  <si>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</si>
  <si>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</si>
  <si>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</si>
  <si>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</si>
  <si>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</si>
  <si>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</si>
  <si>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</si>
  <si>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</si>
  <si>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</si>
  <si>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</si>
  <si>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</si>
  <si>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</si>
  <si>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</si>
  <si>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</si>
  <si>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</si>
  <si>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</si>
  <si>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</si>
  <si>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</si>
  <si>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</si>
  <si>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</si>
  <si>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</si>
  <si>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</si>
  <si>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</si>
  <si>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</si>
  <si>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</si>
  <si>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</si>
  <si>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</si>
  <si>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</si>
  <si>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</si>
  <si>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</si>
  <si>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</si>
  <si>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</si>
  <si>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</si>
  <si>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</si>
  <si>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</si>
  <si>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</si>
  <si>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</si>
  <si>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</si>
  <si>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</si>
  <si>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</si>
  <si>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</si>
  <si>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</si>
  <si>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</si>
  <si>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</si>
  <si>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</si>
  <si>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</si>
  <si>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</si>
  <si>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</si>
  <si>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</si>
  <si>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</si>
  <si>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</si>
  <si>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</si>
  <si>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</si>
  <si>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</si>
  <si>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</si>
  <si>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</si>
  <si>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</si>
  <si>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</si>
  <si>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</si>
  <si>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</si>
  <si>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</si>
  <si>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</si>
  <si>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</si>
  <si>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</si>
  <si>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</si>
  <si>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</si>
  <si>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</si>
  <si>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</si>
  <si>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</si>
  <si>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</si>
  <si>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</si>
  <si>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</si>
  <si>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</si>
  <si>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</si>
  <si>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</si>
  <si>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</si>
  <si>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</si>
  <si>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</si>
  <si>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</si>
  <si>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</si>
  <si>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</si>
  <si>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</si>
  <si>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</si>
  <si>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</si>
  <si>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</si>
  <si>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</si>
  <si>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</si>
  <si>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</si>
  <si>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</si>
  <si>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</si>
  <si>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</si>
  <si>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</si>
  <si>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</si>
  <si>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</si>
  <si>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</si>
  <si>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</si>
  <si>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</si>
  <si>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</si>
  <si>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</si>
  <si>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</si>
  <si>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</si>
  <si>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</si>
  <si>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</si>
  <si>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</si>
  <si>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</si>
  <si>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</si>
  <si>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</si>
  <si>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</si>
  <si>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</si>
  <si>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</si>
  <si>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</si>
  <si>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</si>
  <si>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</si>
  <si>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</si>
  <si>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</si>
  <si>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</si>
  <si>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</si>
  <si>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</si>
  <si>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</si>
  <si>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</si>
  <si>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</si>
  <si>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</si>
  <si>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</si>
  <si>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</si>
  <si>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</si>
  <si>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</si>
  <si>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</si>
  <si>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</si>
  <si>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</si>
  <si>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</si>
  <si>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</si>
  <si>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</si>
  <si>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</si>
  <si>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</si>
  <si>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</si>
  <si>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</si>
  <si>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</si>
  <si>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</si>
  <si>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</si>
  <si>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</si>
  <si>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</si>
  <si>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</si>
  <si>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</si>
  <si>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</si>
  <si>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</si>
  <si>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</si>
  <si>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</si>
  <si>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</si>
  <si>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</si>
  <si>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</si>
  <si>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</si>
  <si>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</si>
  <si>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</si>
  <si>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</si>
  <si>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</si>
  <si>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</si>
  <si>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</si>
  <si>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</si>
  <si>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</si>
  <si>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</si>
  <si>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</si>
  <si>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</si>
  <si>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</si>
  <si>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</si>
  <si>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</si>
  <si>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</si>
  <si>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</si>
  <si>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</si>
  <si>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</si>
  <si>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</si>
  <si>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</si>
  <si>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</si>
  <si>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</si>
  <si>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</si>
  <si>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</si>
  <si>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</si>
  <si>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</si>
  <si>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</si>
  <si>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</si>
  <si>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</si>
  <si>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</si>
  <si>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</si>
  <si>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</si>
  <si>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</si>
  <si>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</si>
  <si>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</si>
  <si>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</si>
  <si>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</si>
  <si>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</si>
  <si>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</si>
  <si>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</si>
  <si>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</si>
  <si>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</si>
  <si>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</si>
  <si>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</si>
  <si>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</si>
  <si>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</si>
  <si>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</si>
  <si>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</si>
  <si>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</si>
  <si>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</si>
  <si>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</si>
  <si>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</si>
  <si>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</si>
  <si>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</si>
  <si>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</si>
  <si>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</si>
  <si>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</si>
  <si>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</si>
  <si>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</si>
  <si>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</si>
  <si>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</si>
  <si>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</si>
  <si>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</si>
  <si>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</si>
  <si>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</si>
  <si>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</si>
  <si>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</si>
  <si>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</si>
  <si>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</si>
  <si>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</si>
  <si>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</si>
  <si>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</si>
  <si>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</si>
  <si>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</si>
  <si>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</si>
  <si>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</si>
  <si>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</si>
  <si>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</si>
  <si>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</si>
  <si>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</si>
  <si>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</si>
  <si>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</si>
  <si>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</si>
  <si>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</si>
  <si>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</si>
  <si>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</si>
  <si>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</si>
  <si>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</si>
  <si>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</si>
  <si>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</si>
  <si>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</si>
  <si>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</si>
  <si>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</si>
  <si>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</si>
  <si>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</si>
  <si>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</si>
  <si>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</si>
  <si>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</si>
  <si>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</si>
  <si>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</si>
  <si>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</si>
  <si>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</si>
  <si>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</si>
  <si>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</si>
  <si>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</si>
  <si>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</si>
  <si>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</si>
  <si>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</si>
  <si>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</si>
  <si>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</si>
  <si>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</si>
  <si>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</si>
  <si>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</si>
  <si>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</si>
  <si>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</si>
  <si>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</si>
  <si>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</si>
  <si>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</si>
  <si>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</si>
  <si>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</si>
  <si>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</si>
  <si>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</si>
  <si>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</si>
  <si>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</si>
  <si>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</si>
  <si>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</si>
  <si>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</si>
  <si>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</si>
  <si>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</si>
  <si>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</si>
  <si>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</si>
  <si>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</si>
  <si>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</si>
  <si>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</si>
  <si>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</si>
  <si>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</si>
  <si>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</si>
  <si>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</si>
  <si>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</si>
  <si>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</si>
  <si>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</si>
  <si>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</si>
  <si>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</si>
  <si>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</si>
  <si>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</si>
  <si>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</si>
  <si>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</si>
  <si>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</si>
  <si>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</si>
  <si>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</si>
  <si>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</si>
  <si>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</si>
  <si>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</si>
  <si>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</si>
  <si>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</si>
  <si>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</si>
  <si>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</si>
  <si>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</si>
  <si>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</si>
  <si>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</si>
  <si>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</si>
  <si>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</si>
  <si>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</si>
  <si>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</si>
  <si>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</si>
  <si>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</si>
  <si>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</si>
  <si>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</si>
  <si>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</si>
  <si>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</si>
  <si>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</si>
  <si>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</si>
  <si>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</si>
  <si>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</si>
  <si>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</si>
  <si>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</si>
  <si>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</si>
  <si>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</si>
  <si>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</si>
  <si>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</si>
  <si>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</si>
  <si>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</si>
  <si>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</si>
  <si>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</si>
  <si>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</si>
  <si>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</si>
  <si>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</si>
  <si>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</si>
  <si>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</si>
  <si>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</si>
  <si>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</si>
  <si>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</si>
  <si>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</si>
  <si>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</si>
  <si>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</si>
  <si>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</si>
  <si>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</si>
  <si>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</si>
  <si>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</si>
  <si>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</si>
  <si>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</si>
  <si>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</si>
  <si>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</si>
  <si>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</si>
  <si>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</si>
  <si>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</si>
  <si>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</si>
  <si>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</si>
  <si>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</si>
  <si>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</si>
  <si>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</si>
  <si>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</si>
  <si>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</si>
  <si>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</si>
  <si>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</si>
  <si>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</si>
  <si>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</si>
  <si>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</si>
  <si>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</si>
  <si>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</si>
  <si>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</si>
  <si>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</si>
  <si>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</si>
  <si>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</si>
  <si>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</si>
  <si>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</si>
  <si>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</si>
  <si>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</si>
  <si>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</si>
  <si>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</si>
  <si>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</si>
  <si>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</si>
  <si>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</si>
  <si>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</si>
  <si>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</si>
  <si>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</si>
  <si>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</si>
  <si>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</si>
  <si>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</si>
  <si>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</si>
  <si>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</si>
  <si>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</si>
  <si>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</si>
  <si>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</si>
  <si>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</si>
  <si>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</si>
  <si>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</si>
  <si>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</si>
  <si>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</si>
  <si>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</si>
  <si>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</si>
  <si>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</si>
  <si>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</si>
  <si>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</si>
  <si>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</si>
  <si>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</si>
  <si>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</si>
  <si>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</si>
  <si>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</si>
  <si>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</si>
  <si>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</si>
  <si>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</si>
  <si>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</si>
  <si>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</si>
  <si>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</si>
  <si>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</si>
  <si>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</si>
  <si>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</si>
  <si>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</si>
  <si>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</si>
  <si>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</si>
  <si>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</si>
  <si>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</si>
  <si>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</si>
  <si>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</si>
  <si>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</si>
  <si>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</si>
  <si>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</si>
  <si>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</si>
  <si>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</si>
  <si>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</si>
  <si>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</si>
  <si>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</si>
  <si>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</si>
  <si>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</si>
  <si>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</si>
  <si>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</si>
  <si>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</si>
  <si>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</si>
  <si>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</si>
  <si>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</si>
  <si>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</si>
  <si>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</si>
  <si>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</si>
  <si>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</si>
  <si>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</si>
  <si>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</si>
  <si>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</si>
  <si>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</si>
  <si>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</si>
  <si>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</si>
  <si>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</si>
  <si>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</si>
  <si>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</si>
  <si>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</si>
  <si>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</si>
  <si>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</si>
  <si>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</si>
  <si>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</si>
  <si>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</si>
  <si>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</si>
  <si>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</si>
  <si>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</si>
  <si>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</si>
  <si>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</si>
  <si>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</si>
  <si>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</si>
  <si>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</si>
  <si>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</si>
  <si>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</si>
  <si>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</si>
  <si>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</si>
  <si>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</si>
  <si>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</si>
  <si>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</si>
  <si>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</si>
  <si>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</si>
  <si>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</si>
  <si>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</si>
  <si>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</si>
  <si>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</si>
  <si>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</si>
  <si>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</si>
  <si>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</si>
  <si>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</si>
  <si>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</si>
  <si>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</si>
  <si>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</si>
  <si>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</si>
  <si>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</si>
  <si>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</si>
  <si>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</si>
  <si>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</si>
  <si>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</si>
  <si>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</si>
  <si>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</si>
  <si>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</si>
  <si>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</si>
  <si>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</si>
  <si>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</si>
  <si>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</si>
  <si>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</si>
  <si>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</si>
  <si>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</si>
  <si>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</si>
  <si>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</si>
  <si>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</si>
  <si>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</si>
  <si>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</si>
  <si>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</si>
  <si>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</si>
  <si>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</si>
  <si>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</si>
  <si>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</si>
  <si>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</si>
  <si>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</si>
  <si>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</si>
  <si>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</si>
  <si>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</si>
  <si>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</si>
  <si>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</si>
  <si>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</si>
  <si>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</si>
  <si>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</si>
  <si>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</si>
  <si>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</si>
  <si>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</si>
  <si>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</si>
  <si>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</si>
  <si>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</si>
  <si>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</si>
  <si>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</si>
  <si>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</si>
  <si>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</si>
  <si>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</si>
  <si>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</si>
  <si>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</si>
  <si>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</si>
  <si>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</si>
  <si>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</si>
  <si>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</si>
  <si>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</si>
  <si>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</si>
  <si>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</si>
  <si>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</si>
  <si>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</si>
  <si>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</si>
  <si>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</si>
  <si>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</si>
  <si>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</si>
  <si>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</si>
  <si>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</si>
  <si>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</si>
  <si>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</si>
  <si>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</si>
  <si>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</si>
  <si>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</si>
  <si>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</si>
  <si>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</si>
  <si>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</si>
  <si>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</si>
  <si>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</si>
  <si>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</si>
  <si>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</si>
  <si>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</si>
  <si>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</si>
  <si>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</si>
  <si>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</si>
  <si>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</si>
  <si>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</si>
  <si>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</si>
  <si>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</si>
  <si>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</si>
  <si>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</si>
  <si>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</si>
  <si>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</si>
  <si>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</si>
  <si>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</si>
  <si>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</si>
  <si>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</si>
  <si>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</si>
  <si>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</si>
  <si>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</si>
  <si>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</si>
  <si>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</si>
  <si>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</si>
  <si>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</si>
  <si>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</si>
  <si>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</si>
  <si>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</si>
  <si>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</si>
  <si>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</si>
  <si>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</si>
  <si>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</si>
  <si>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</si>
  <si>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</si>
  <si>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</si>
  <si>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</si>
  <si>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</si>
  <si>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</si>
  <si>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</si>
  <si>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</si>
  <si>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</si>
  <si>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</si>
  <si>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</si>
  <si>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</si>
  <si>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</si>
  <si>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</si>
  <si>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</si>
  <si>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</si>
  <si>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</si>
  <si>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</si>
  <si>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</si>
  <si>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</si>
  <si>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</si>
  <si>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</si>
  <si>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</si>
  <si>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</si>
  <si>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</si>
  <si>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</si>
  <si>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</si>
  <si>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</si>
  <si>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</si>
  <si>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</si>
  <si>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</si>
  <si>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</si>
  <si>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</si>
  <si>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</si>
  <si>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</si>
  <si>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</si>
  <si>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</si>
  <si>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</si>
  <si>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</si>
  <si>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</si>
  <si>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</si>
  <si>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</si>
  <si>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</si>
  <si>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</si>
  <si>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</si>
  <si>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</si>
  <si>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</si>
  <si>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</si>
  <si>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</si>
  <si>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</si>
  <si>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</si>
  <si>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</si>
  <si>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</si>
  <si>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</si>
  <si>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</si>
  <si>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</si>
  <si>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</si>
  <si>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</si>
  <si>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</si>
  <si>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</si>
  <si>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</si>
  <si>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</si>
  <si>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</si>
  <si>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</si>
  <si>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</si>
  <si>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</si>
  <si>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</si>
  <si>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</si>
  <si>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</si>
  <si>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</si>
  <si>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</si>
  <si>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</si>
  <si>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</si>
  <si>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</si>
  <si>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</si>
  <si>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</si>
  <si>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</si>
  <si>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</si>
  <si>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</si>
  <si>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</si>
  <si>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</si>
  <si>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</si>
  <si>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</si>
  <si>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</si>
  <si>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</si>
  <si>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</si>
  <si>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</si>
  <si>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</si>
  <si>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</si>
  <si>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</si>
  <si>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</si>
  <si>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</si>
  <si>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</si>
  <si>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</si>
  <si>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</si>
  <si>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</si>
  <si>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</si>
  <si>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</si>
  <si>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</si>
  <si>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</si>
  <si>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</si>
  <si>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</si>
  <si>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</si>
  <si>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</si>
  <si>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</si>
  <si>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</si>
  <si>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</si>
  <si>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</si>
  <si>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</si>
  <si>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</si>
  <si>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</si>
  <si>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</si>
  <si>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</si>
  <si>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</si>
  <si>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</si>
  <si>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</si>
  <si>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</si>
  <si>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</si>
  <si>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</si>
  <si>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</si>
  <si>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</si>
  <si>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</si>
  <si>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</si>
  <si>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</si>
  <si>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</si>
  <si>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</si>
  <si>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</si>
  <si>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</si>
  <si>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</si>
  <si>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</si>
  <si>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</si>
  <si>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</si>
  <si>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</si>
  <si>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</si>
  <si>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</si>
  <si>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</si>
  <si>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</si>
  <si>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</si>
  <si>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</si>
  <si>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</si>
  <si>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</si>
  <si>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</si>
  <si>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</si>
  <si>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</si>
  <si>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</si>
  <si>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</si>
  <si>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</si>
  <si>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</si>
  <si>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</si>
  <si>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</si>
  <si>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</si>
  <si>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</si>
  <si>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</si>
  <si>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</si>
  <si>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</si>
  <si>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</si>
  <si>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</si>
  <si>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</si>
  <si>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</si>
  <si>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</si>
  <si>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</si>
  <si>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</si>
  <si>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</si>
  <si>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</si>
  <si>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</si>
  <si>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</si>
  <si>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</si>
  <si>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</si>
  <si>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</si>
  <si>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</si>
  <si>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</si>
  <si>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</si>
  <si>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</si>
  <si>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</si>
  <si>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</si>
  <si>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</si>
  <si>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</si>
  <si>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</si>
  <si>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</si>
  <si>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</si>
  <si>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</si>
  <si>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</si>
  <si>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</si>
  <si>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</si>
  <si>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</si>
  <si>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</si>
  <si>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</si>
  <si>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</si>
  <si>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</si>
  <si>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</si>
  <si>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</si>
  <si>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</si>
  <si>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</si>
  <si>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</si>
  <si>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</si>
  <si>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</si>
  <si>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</si>
  <si>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</si>
  <si>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</si>
  <si>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</si>
  <si>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</si>
  <si>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</si>
  <si>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</si>
  <si>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</si>
  <si>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</si>
  <si>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</si>
  <si>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</si>
  <si>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</si>
  <si>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</si>
  <si>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</si>
  <si>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</si>
  <si>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</si>
  <si>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</si>
  <si>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</si>
  <si>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</si>
  <si>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</si>
  <si>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</si>
  <si>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</si>
  <si>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</si>
  <si>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</si>
  <si>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</si>
  <si>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</si>
  <si>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</si>
  <si>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</si>
  <si>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</si>
  <si>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</si>
  <si>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</si>
  <si>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</si>
  <si>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</si>
  <si>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</si>
  <si>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</si>
  <si>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</si>
  <si>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</si>
  <si>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</si>
  <si>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</si>
  <si>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</si>
  <si>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</si>
  <si>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</si>
  <si>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</si>
  <si>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</si>
  <si>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</si>
  <si>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</si>
  <si>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</si>
  <si>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</si>
  <si>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</si>
  <si>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</si>
  <si>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</si>
  <si>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</si>
  <si>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</si>
  <si>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</si>
  <si>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</si>
  <si>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</si>
  <si>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</si>
  <si>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</si>
  <si>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</si>
  <si>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</si>
  <si>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</si>
  <si>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</si>
  <si>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</si>
  <si>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</si>
  <si>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</si>
  <si>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</si>
  <si>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</si>
  <si>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</si>
  <si>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</si>
  <si>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</si>
  <si>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</si>
  <si>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</si>
  <si>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</si>
  <si>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</si>
  <si>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</si>
  <si>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</si>
  <si>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</si>
  <si>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</si>
  <si>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</si>
  <si>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</si>
  <si>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</si>
  <si>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</si>
  <si>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</si>
  <si>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</si>
  <si>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</si>
  <si>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</si>
  <si>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</si>
  <si>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</si>
  <si>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</si>
  <si>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</si>
  <si>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</si>
  <si>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</si>
  <si>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</si>
  <si>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</si>
  <si>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</si>
  <si>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</si>
  <si>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</si>
  <si>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</si>
  <si>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</si>
  <si>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</si>
  <si>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</si>
  <si>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</si>
  <si>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</si>
  <si>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</si>
  <si>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</si>
  <si>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</si>
  <si>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</si>
  <si>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</si>
  <si>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</si>
  <si>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</si>
  <si>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</si>
  <si>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</si>
  <si>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</si>
  <si>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</si>
  <si>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</si>
  <si>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</si>
  <si>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</si>
  <si>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</si>
  <si>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</si>
  <si>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</si>
  <si>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</si>
  <si>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</si>
  <si>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</si>
  <si>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</si>
  <si>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</si>
  <si>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</si>
  <si>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</si>
  <si>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</si>
  <si>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</si>
  <si>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</si>
  <si>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</si>
  <si>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</si>
  <si>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</si>
  <si>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</si>
  <si>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</si>
  <si>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</si>
  <si>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</si>
  <si>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</si>
  <si>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</si>
  <si>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</si>
  <si>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</si>
  <si>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</si>
  <si>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</si>
  <si>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</si>
  <si>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</si>
  <si>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</si>
  <si>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</si>
  <si>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</si>
  <si>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</si>
  <si>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</si>
  <si>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</si>
  <si>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</si>
  <si>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</si>
  <si>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</si>
  <si>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</si>
  <si>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</si>
  <si>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</si>
  <si>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</si>
  <si>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</si>
  <si>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</si>
  <si>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</si>
  <si>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</si>
  <si>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</si>
  <si>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</si>
  <si>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</si>
  <si>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</si>
  <si>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</si>
  <si>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</si>
  <si>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</si>
  <si>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</si>
  <si>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</si>
  <si>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</si>
  <si>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</si>
  <si>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</si>
  <si>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</si>
  <si>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</si>
  <si>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</si>
  <si>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</si>
  <si>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</si>
  <si>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</si>
  <si>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</si>
  <si>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</si>
  <si>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</si>
  <si>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</si>
  <si>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</si>
  <si>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</si>
  <si>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</si>
  <si>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</si>
  <si>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</si>
  <si>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</si>
  <si>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</si>
  <si>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</si>
  <si>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</si>
  <si>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</si>
  <si>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</si>
  <si>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</si>
  <si>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</si>
  <si>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</si>
  <si>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</si>
  <si>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</si>
  <si>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</si>
  <si>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</si>
  <si>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</si>
  <si>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</si>
  <si>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</si>
  <si>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</si>
  <si>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</si>
  <si>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</si>
  <si>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</si>
  <si>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</si>
  <si>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</si>
  <si>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</si>
  <si>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</si>
  <si>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</si>
  <si>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</si>
  <si>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</si>
  <si>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</si>
  <si>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</si>
  <si>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</si>
  <si>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</si>
  <si>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</si>
  <si>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</si>
  <si>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</si>
  <si>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</si>
  <si>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</si>
  <si>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</si>
  <si>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</si>
  <si>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</si>
  <si>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</si>
  <si>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</si>
  <si>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</si>
  <si>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</si>
  <si>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</si>
  <si>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</si>
  <si>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</si>
  <si>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</si>
  <si>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</si>
  <si>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</si>
  <si>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</si>
  <si>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</si>
  <si>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</si>
  <si>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</si>
  <si>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</si>
  <si>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</si>
  <si>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</si>
  <si>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</si>
  <si>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</si>
  <si>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</si>
  <si>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</si>
  <si>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</si>
  <si>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</si>
  <si>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</si>
  <si>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</si>
  <si>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</si>
  <si>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</si>
  <si>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</si>
  <si>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</si>
  <si>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</si>
  <si>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</si>
  <si>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</si>
  <si>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</si>
  <si>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</si>
  <si>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</si>
  <si>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</si>
  <si>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</si>
  <si>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</si>
  <si>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</si>
  <si>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</si>
  <si>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</si>
  <si>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</si>
  <si>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</si>
  <si>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</si>
  <si>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</si>
  <si>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</si>
  <si>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</si>
  <si>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</si>
  <si>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</si>
  <si>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</si>
  <si>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</si>
  <si>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</si>
  <si>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</si>
  <si>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</si>
  <si>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</si>
  <si>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</si>
  <si>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</si>
  <si>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</si>
  <si>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</si>
  <si>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</si>
  <si>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</si>
  <si>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</si>
  <si>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</si>
  <si>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</si>
  <si>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</si>
  <si>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</si>
  <si>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</si>
  <si>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</si>
  <si>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</si>
  <si>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</si>
  <si>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</si>
  <si>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</si>
  <si>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</si>
  <si>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</si>
  <si>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</si>
  <si>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</si>
  <si>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</si>
  <si>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</si>
  <si>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</si>
  <si>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</si>
  <si>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</si>
  <si>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</si>
  <si>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</si>
  <si>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</si>
  <si>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</si>
  <si>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</si>
  <si>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</si>
  <si>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</si>
  <si>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</si>
  <si>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</si>
  <si>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</si>
  <si>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</si>
  <si>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</si>
  <si>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</si>
  <si>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</si>
  <si>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</si>
  <si>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</si>
  <si>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</si>
  <si>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</si>
  <si>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</si>
  <si>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</si>
  <si>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</si>
  <si>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</si>
  <si>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</si>
  <si>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</si>
  <si>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</si>
  <si>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</si>
  <si>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</si>
  <si>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</si>
  <si>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</si>
  <si>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</si>
  <si>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</si>
  <si>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</si>
  <si>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</si>
  <si>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</si>
  <si>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</si>
  <si>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</si>
  <si>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</si>
  <si>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</si>
  <si>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</si>
  <si>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</si>
  <si>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</si>
  <si>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</si>
  <si>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</si>
  <si>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</si>
  <si>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</si>
  <si>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</si>
  <si>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</si>
  <si>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</si>
  <si>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</si>
  <si>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</si>
  <si>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</si>
  <si>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</si>
  <si>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</si>
  <si>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</si>
  <si>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</si>
  <si>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</si>
  <si>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</si>
  <si>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</si>
  <si>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</si>
  <si>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</si>
  <si>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</si>
  <si>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</si>
  <si>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</si>
  <si>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</si>
  <si>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</si>
  <si>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</si>
  <si>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</si>
  <si>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</si>
  <si>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</si>
  <si>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</si>
  <si>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</si>
  <si>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</si>
  <si>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</si>
  <si>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</si>
  <si>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</si>
  <si>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</si>
  <si>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</si>
  <si>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</si>
  <si>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</si>
  <si>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</si>
  <si>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</si>
  <si>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</si>
  <si>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</si>
  <si>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</si>
  <si>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</si>
  <si>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</si>
  <si>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</si>
  <si>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</si>
  <si>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</si>
  <si>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</si>
  <si>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</si>
  <si>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</si>
  <si>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</si>
  <si>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</si>
  <si>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</si>
  <si>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</si>
  <si>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</si>
  <si>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</si>
  <si>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</si>
  <si>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</si>
  <si>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</si>
  <si>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</si>
  <si>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</si>
  <si>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</si>
  <si>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</si>
  <si>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</si>
  <si>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</si>
  <si>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</si>
  <si>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</si>
  <si>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</si>
  <si>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</si>
  <si>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</si>
  <si>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</si>
  <si>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</si>
  <si>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</si>
  <si>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</si>
  <si>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</si>
  <si>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</si>
  <si>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</si>
  <si>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</si>
  <si>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</si>
  <si>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</si>
  <si>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</si>
  <si>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</si>
  <si>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</si>
  <si>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</si>
  <si>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</si>
  <si>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</si>
  <si>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</si>
  <si>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</si>
  <si>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</si>
  <si>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</si>
  <si>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</si>
  <si>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</si>
  <si>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</si>
  <si>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</si>
  <si>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</si>
  <si>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</si>
  <si>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</si>
  <si>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</si>
  <si>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</si>
  <si>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</si>
  <si>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</si>
  <si>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</si>
  <si>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</si>
  <si>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</si>
  <si>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</si>
  <si>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</si>
  <si>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</si>
  <si>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</si>
  <si>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</si>
  <si>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</si>
  <si>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</si>
  <si>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</si>
  <si>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</si>
  <si>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</si>
  <si>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</si>
  <si>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</si>
  <si>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</si>
  <si>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</si>
  <si>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</si>
  <si>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</si>
  <si>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</si>
  <si>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</si>
  <si>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</si>
  <si>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</si>
  <si>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</si>
  <si>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</si>
  <si>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</si>
  <si>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</si>
  <si>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</si>
  <si>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</si>
  <si>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</si>
  <si>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</si>
  <si>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</si>
  <si>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</si>
  <si>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</si>
  <si>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</si>
  <si>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</si>
  <si>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</si>
  <si>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</si>
  <si>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</si>
  <si>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</si>
  <si>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</si>
  <si>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</si>
  <si>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</si>
  <si>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</si>
  <si>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</si>
  <si>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</si>
  <si>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</si>
  <si>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</si>
  <si>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</si>
  <si>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</si>
  <si>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</si>
  <si>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</si>
  <si>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</si>
  <si>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</si>
  <si>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</si>
  <si>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</si>
  <si>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</si>
  <si>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</si>
  <si>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</si>
  <si>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</si>
  <si>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</si>
  <si>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</si>
  <si>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</si>
  <si>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</si>
  <si>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</si>
  <si>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</si>
  <si>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</si>
  <si>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</si>
  <si>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</si>
  <si>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</si>
  <si>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</si>
  <si>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</si>
  <si>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</si>
  <si>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</si>
  <si>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</si>
  <si>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</si>
  <si>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</si>
  <si>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</si>
  <si>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</si>
  <si>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</si>
  <si>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</si>
  <si>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</si>
  <si>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</si>
  <si>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</si>
  <si>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</si>
  <si>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</si>
  <si>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</si>
  <si>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</si>
  <si>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</si>
  <si>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</si>
  <si>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</si>
  <si>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</si>
  <si>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</si>
  <si>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</si>
  <si>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</si>
  <si>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</si>
  <si>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</si>
  <si>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</si>
  <si>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</si>
  <si>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</si>
  <si>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</si>
  <si>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</si>
  <si>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</si>
  <si>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</si>
  <si>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</si>
  <si>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</si>
  <si>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</si>
  <si>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</si>
  <si>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</si>
  <si>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</si>
  <si>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</si>
  <si>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</si>
  <si>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</si>
  <si>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</si>
  <si>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</si>
  <si>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</si>
  <si>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</si>
  <si>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</si>
  <si>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</si>
  <si>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</si>
  <si>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</si>
  <si>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</si>
  <si>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</si>
  <si>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</si>
  <si>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</si>
  <si>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</si>
  <si>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</si>
  <si>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</si>
  <si>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</si>
  <si>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</si>
  <si>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</si>
  <si>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</si>
  <si>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</si>
  <si>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</si>
  <si>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</si>
  <si>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</si>
  <si>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</si>
  <si>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</si>
  <si>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</si>
  <si>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</si>
  <si>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</si>
  <si>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</si>
  <si>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</si>
  <si>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</si>
  <si>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</si>
  <si>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</si>
  <si>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</si>
  <si>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</si>
  <si>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</si>
  <si>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</si>
  <si>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</si>
  <si>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</si>
  <si>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</si>
  <si>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</si>
  <si>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</si>
  <si>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</si>
  <si>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</si>
  <si>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</si>
  <si>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</si>
  <si>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</si>
  <si>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</si>
  <si>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</si>
  <si>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</si>
  <si>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</si>
  <si>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</si>
  <si>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</si>
  <si>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</si>
  <si>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</si>
  <si>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</si>
  <si>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</si>
  <si>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</si>
  <si>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</si>
  <si>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</si>
  <si>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</si>
  <si>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</si>
  <si>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</si>
  <si>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</si>
  <si>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</si>
  <si>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</si>
  <si>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</si>
  <si>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</si>
  <si>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</si>
  <si>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</si>
  <si>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</si>
  <si>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</si>
  <si>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</si>
  <si>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</si>
  <si>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</si>
  <si>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</si>
  <si>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</si>
  <si>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</si>
  <si>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</si>
  <si>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</si>
  <si>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</si>
  <si>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</si>
  <si>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</si>
  <si>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</si>
  <si>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</si>
  <si>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</si>
  <si>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</si>
  <si>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</si>
  <si>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</si>
  <si>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</si>
  <si>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</si>
  <si>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</si>
  <si>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</si>
  <si>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</si>
  <si>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</si>
  <si>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</si>
  <si>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</si>
  <si>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</si>
  <si>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</si>
  <si>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</si>
  <si>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</si>
  <si>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</si>
  <si>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</si>
  <si>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</si>
  <si>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</si>
  <si>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</si>
  <si>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</si>
  <si>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</si>
  <si>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</si>
  <si>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</si>
  <si>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</si>
  <si>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</si>
  <si>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</si>
  <si>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</si>
  <si>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</si>
  <si>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</si>
  <si>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</si>
  <si>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</si>
  <si>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</si>
  <si>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</si>
  <si>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</si>
  <si>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</si>
  <si>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</si>
  <si>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</si>
  <si>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</si>
  <si>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</si>
  <si>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</si>
  <si>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</si>
  <si>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</si>
  <si>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</si>
  <si>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</si>
  <si>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</si>
  <si>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</si>
  <si>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</si>
  <si>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</si>
  <si>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</si>
  <si>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</si>
  <si>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</si>
  <si>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</si>
  <si>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</si>
  <si>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</si>
  <si>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</si>
  <si>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</si>
  <si>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</si>
  <si>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</si>
  <si>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</si>
  <si>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</si>
  <si>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</si>
  <si>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</si>
  <si>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</si>
  <si>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</si>
  <si>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</si>
  <si>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</si>
  <si>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</si>
  <si>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</si>
  <si>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</si>
  <si>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</si>
  <si>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</si>
  <si>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</si>
  <si>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</si>
  <si>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</si>
  <si>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</si>
  <si>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</si>
  <si>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</si>
  <si>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</si>
  <si>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</si>
  <si>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</si>
  <si>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</si>
  <si>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</si>
  <si>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</si>
  <si>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</si>
  <si>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</si>
  <si>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</si>
  <si>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</si>
  <si>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</si>
  <si>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</si>
  <si>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</si>
  <si>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</si>
  <si>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</si>
  <si>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</si>
  <si>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</si>
  <si>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</si>
  <si>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</si>
  <si>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</si>
  <si>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</si>
  <si>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</si>
  <si>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</si>
  <si>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</si>
  <si>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</si>
  <si>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</si>
  <si>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</si>
  <si>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</si>
  <si>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</si>
  <si>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</si>
  <si>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</si>
  <si>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</si>
  <si>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</si>
  <si>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</si>
  <si>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</si>
  <si>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</si>
  <si>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</si>
  <si>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</si>
  <si>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</si>
  <si>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</si>
  <si>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</si>
  <si>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</si>
  <si>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</si>
  <si>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</si>
  <si>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</si>
  <si>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</si>
  <si>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</si>
  <si>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</si>
  <si>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</si>
  <si>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</si>
  <si>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</si>
  <si>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</si>
  <si>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</si>
  <si>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</si>
  <si>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</si>
  <si>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</si>
  <si>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</si>
  <si>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</si>
  <si>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</si>
  <si>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</si>
  <si>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</si>
  <si>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</si>
  <si>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</si>
  <si>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</si>
  <si>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</si>
  <si>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</si>
  <si>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</si>
  <si>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</si>
  <si>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</si>
  <si>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</si>
  <si>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</si>
  <si>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</si>
  <si>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</si>
  <si>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</si>
  <si>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</si>
  <si>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</si>
  <si>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</si>
  <si>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</si>
  <si>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</si>
  <si>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</si>
  <si>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</si>
  <si>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</si>
  <si>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</si>
  <si>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</si>
  <si>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</si>
  <si>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</si>
  <si>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</si>
  <si>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</si>
  <si>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</si>
  <si>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</si>
  <si>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</si>
  <si>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</si>
  <si>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</si>
  <si>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</si>
  <si>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</si>
  <si>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</si>
  <si>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</si>
  <si>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</si>
  <si>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</si>
  <si>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</si>
  <si>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</si>
  <si>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</si>
  <si>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</si>
  <si>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</si>
  <si>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</si>
  <si>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</si>
  <si>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</si>
  <si>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</si>
  <si>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</si>
  <si>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</si>
  <si>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</si>
  <si>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</si>
  <si>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</si>
  <si>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</si>
  <si>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</si>
  <si>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</si>
  <si>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</si>
  <si>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</si>
  <si>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</si>
  <si>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</si>
  <si>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</si>
  <si>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</si>
  <si>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</si>
  <si>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</si>
  <si>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</si>
  <si>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</si>
  <si>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</si>
  <si>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</si>
  <si>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</si>
  <si>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</si>
  <si>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</si>
  <si>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</si>
  <si>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</si>
  <si>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</si>
  <si>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</si>
  <si>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</si>
  <si>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</si>
  <si>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</si>
  <si>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</si>
  <si>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</si>
  <si>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</si>
  <si>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</si>
  <si>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</si>
  <si>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</si>
  <si>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</si>
  <si>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</si>
  <si>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</si>
  <si>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</si>
  <si>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</si>
  <si>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</si>
  <si>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</si>
  <si>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</si>
  <si>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</si>
  <si>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</si>
  <si>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</si>
  <si>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</si>
  <si>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</si>
  <si>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</si>
  <si>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</si>
  <si>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</si>
  <si>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</si>
  <si>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</si>
  <si>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</si>
  <si>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</si>
  <si>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</si>
  <si>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</si>
  <si>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</si>
  <si>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</si>
  <si>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</si>
  <si>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</si>
  <si>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</si>
  <si>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</si>
  <si>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</si>
  <si>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</si>
  <si>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</si>
  <si>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</si>
  <si>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</si>
  <si>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</si>
  <si>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</si>
  <si>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</si>
  <si>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</si>
  <si>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</si>
  <si>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</si>
  <si>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</si>
  <si>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</si>
  <si>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</si>
  <si>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</si>
  <si>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</si>
  <si>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</si>
  <si>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</si>
  <si>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</si>
  <si>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</si>
  <si>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</si>
  <si>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</si>
  <si>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</si>
  <si>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</si>
  <si>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</si>
  <si>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</si>
  <si>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</si>
  <si>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</si>
  <si>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</si>
  <si>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</si>
  <si>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</si>
  <si>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</si>
  <si>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</si>
  <si>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</si>
  <si>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</si>
  <si>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</si>
  <si>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</si>
  <si>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</si>
  <si>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</si>
  <si>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</si>
  <si>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</si>
  <si>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</si>
  <si>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</si>
  <si>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</si>
  <si>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</si>
  <si>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</si>
  <si>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</si>
  <si>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</si>
  <si>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</si>
  <si>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</si>
  <si>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</si>
  <si>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</si>
  <si>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</si>
  <si>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</si>
  <si>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</si>
  <si>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</si>
  <si>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</si>
  <si>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</si>
  <si>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</si>
  <si>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</si>
  <si>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</si>
  <si>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</si>
  <si>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</si>
  <si>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</si>
  <si>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</si>
  <si>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</si>
  <si>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</si>
  <si>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</si>
  <si>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</si>
  <si>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</si>
  <si>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</si>
  <si>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</si>
  <si>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</si>
  <si>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</si>
  <si>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</si>
  <si>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</si>
  <si>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</si>
  <si>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</si>
  <si>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</si>
  <si>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</si>
  <si>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</si>
  <si>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</si>
  <si>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</si>
  <si>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</si>
  <si>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</si>
  <si>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</si>
  <si>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</si>
  <si>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</si>
  <si>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</si>
  <si>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</si>
  <si>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</si>
  <si>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</si>
  <si>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</si>
  <si>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</si>
  <si>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</si>
  <si>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</si>
  <si>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</si>
  <si>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</si>
  <si>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</si>
  <si>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</si>
  <si>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</si>
  <si>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</si>
  <si>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</si>
  <si>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</si>
  <si>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</si>
  <si>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</si>
  <si>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</si>
  <si>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</si>
  <si>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</si>
  <si>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</si>
  <si>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</si>
  <si>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</si>
  <si>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</si>
  <si>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</si>
  <si>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</si>
  <si>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</si>
  <si>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</si>
  <si>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</si>
  <si>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</si>
  <si>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</si>
  <si>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</si>
  <si>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</si>
  <si>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</si>
  <si>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</si>
  <si>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</si>
  <si>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</si>
  <si>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</si>
  <si>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</si>
  <si>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</si>
  <si>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</si>
  <si>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</si>
  <si>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</si>
  <si>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</si>
  <si>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</si>
  <si>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</si>
  <si>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</si>
  <si>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</si>
  <si>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</si>
  <si>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</si>
  <si>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</si>
  <si>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</si>
  <si>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</si>
  <si>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</si>
  <si>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</si>
  <si>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</si>
  <si>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</si>
  <si>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</si>
  <si>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</si>
  <si>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</si>
  <si>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</si>
  <si>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</si>
  <si>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</si>
  <si>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</si>
  <si>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</si>
  <si>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</si>
  <si>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</si>
  <si>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</si>
  <si>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</si>
  <si>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</si>
  <si>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</si>
  <si>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</si>
  <si>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</si>
  <si>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</si>
  <si>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</si>
  <si>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</si>
  <si>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</si>
  <si>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</si>
  <si>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</si>
  <si>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</si>
  <si>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</si>
  <si>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</si>
  <si>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</si>
  <si>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</si>
  <si>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</si>
  <si>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</si>
  <si>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</si>
  <si>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</si>
  <si>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</si>
  <si>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</si>
  <si>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</si>
  <si>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</si>
  <si>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</si>
  <si>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</si>
  <si>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</si>
  <si>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</si>
  <si>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</si>
  <si>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</si>
  <si>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</si>
  <si>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</si>
  <si>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</si>
  <si>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</si>
  <si>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</si>
  <si>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</si>
  <si>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</si>
  <si>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</si>
  <si>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</si>
  <si>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</si>
  <si>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</si>
  <si>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</si>
  <si>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</si>
  <si>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</si>
  <si>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</si>
  <si>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</si>
  <si>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</si>
  <si>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</si>
  <si>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</si>
  <si>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</si>
  <si>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</si>
  <si>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</si>
  <si>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</si>
  <si>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</si>
  <si>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</si>
  <si>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</si>
  <si>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</si>
  <si>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</si>
  <si>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</si>
  <si>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</si>
  <si>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</si>
  <si>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</si>
  <si>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</si>
  <si>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</si>
  <si>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</si>
  <si>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</si>
  <si>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</si>
  <si>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</si>
  <si>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</si>
  <si>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</si>
  <si>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</si>
  <si>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</si>
  <si>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</si>
  <si>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</si>
  <si>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</si>
  <si>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</si>
  <si>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</si>
  <si>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</si>
  <si>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</si>
  <si>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</si>
  <si>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</si>
  <si>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</si>
  <si>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</si>
  <si>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</si>
  <si>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</si>
  <si>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</si>
  <si>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</si>
  <si>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</si>
  <si>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</si>
  <si>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</si>
  <si>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</si>
  <si>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</si>
  <si>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</si>
  <si>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</si>
  <si>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</si>
  <si>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</si>
  <si>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</si>
  <si>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</si>
  <si>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</si>
  <si>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</si>
  <si>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</si>
  <si>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</si>
  <si>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</si>
  <si>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</si>
  <si>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</si>
  <si>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</si>
  <si>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</si>
  <si>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</si>
  <si>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</si>
  <si>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</si>
  <si>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</si>
  <si>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</si>
  <si>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</si>
  <si>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</si>
  <si>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</si>
  <si>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</si>
  <si>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</si>
  <si>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</si>
  <si>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</si>
  <si>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</si>
  <si>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</si>
  <si>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</si>
  <si>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</si>
  <si>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</si>
  <si>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</si>
  <si>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</si>
  <si>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</si>
  <si>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</si>
  <si>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</si>
  <si>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</si>
  <si>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</si>
  <si>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</si>
  <si>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</si>
  <si>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</si>
  <si>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</si>
  <si>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</si>
  <si>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</si>
  <si>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</si>
  <si>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</si>
  <si>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</si>
  <si>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</si>
  <si>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</si>
  <si>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</si>
  <si>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</si>
  <si>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</si>
  <si>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</si>
  <si>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</si>
  <si>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</si>
  <si>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</si>
  <si>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</si>
  <si>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</si>
  <si>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</si>
  <si>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</si>
  <si>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</si>
  <si>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</si>
  <si>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</si>
  <si>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</si>
  <si>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</si>
  <si>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</si>
  <si>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</si>
  <si>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</si>
  <si>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</si>
  <si>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</si>
  <si>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</si>
  <si>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</si>
  <si>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</si>
  <si>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</si>
  <si>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</si>
  <si>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</si>
  <si>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</si>
  <si>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</si>
  <si>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</si>
  <si>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</si>
  <si>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</si>
  <si>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</si>
  <si>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</si>
  <si>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</si>
  <si>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</si>
  <si>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</si>
  <si>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</si>
  <si>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</si>
  <si>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</si>
  <si>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</si>
  <si>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</si>
  <si>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</si>
  <si>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</si>
  <si>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</si>
  <si>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</si>
  <si>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</si>
  <si>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</si>
  <si>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</si>
  <si>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</si>
  <si>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</si>
  <si>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</si>
  <si>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</si>
  <si>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</si>
  <si>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</si>
  <si>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</si>
  <si>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</si>
  <si>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</si>
  <si>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</si>
  <si>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</si>
  <si>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</si>
  <si>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</si>
  <si>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</si>
  <si>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</si>
  <si>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</si>
  <si>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</si>
  <si>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</si>
  <si>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</si>
  <si>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</si>
  <si>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</si>
  <si>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</si>
  <si>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</si>
  <si>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</si>
  <si>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</si>
  <si>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</si>
  <si>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</si>
  <si>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</si>
  <si>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</si>
  <si>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</si>
  <si>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</si>
  <si>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</si>
  <si>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</si>
  <si>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</si>
  <si>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</si>
  <si>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</si>
  <si>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</si>
  <si>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</si>
  <si>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</si>
  <si>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</si>
  <si>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</si>
  <si>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</si>
  <si>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</si>
  <si>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</si>
  <si>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</si>
  <si>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</si>
  <si>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</si>
  <si>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</si>
  <si>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</si>
  <si>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</si>
  <si>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</si>
  <si>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</si>
  <si>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</si>
  <si>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</si>
  <si>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</si>
  <si>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</si>
  <si>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</si>
  <si>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</si>
  <si>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</si>
  <si>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</si>
  <si>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</si>
  <si>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</si>
  <si>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</si>
  <si>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</si>
  <si>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</si>
  <si>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</si>
  <si>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</si>
  <si>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</si>
  <si>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</si>
  <si>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</si>
  <si>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</si>
  <si>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</si>
  <si>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</si>
  <si>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</si>
  <si>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</si>
  <si>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</si>
  <si>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</si>
  <si>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</si>
  <si>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</si>
  <si>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</si>
  <si>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</si>
  <si>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</si>
  <si>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</si>
  <si>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</si>
  <si>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</si>
  <si>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</si>
  <si>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</si>
  <si>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</si>
  <si>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</si>
  <si>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</si>
  <si>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</si>
  <si>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</si>
  <si>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</si>
  <si>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</si>
  <si>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</si>
  <si>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</si>
  <si>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</si>
  <si>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</si>
  <si>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</si>
  <si>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</si>
  <si>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</si>
  <si>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</si>
  <si>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</si>
  <si>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</si>
  <si>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</si>
  <si>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</si>
  <si>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</si>
  <si>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</si>
  <si>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</si>
  <si>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</si>
  <si>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</si>
  <si>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</si>
  <si>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</si>
  <si>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</si>
  <si>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</si>
  <si>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</si>
  <si>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</si>
  <si>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</si>
  <si>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</si>
  <si>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</si>
  <si>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</si>
  <si>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</si>
  <si>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</si>
  <si>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</si>
  <si>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</si>
  <si>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</si>
  <si>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</si>
  <si>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</si>
  <si>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</si>
  <si>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</si>
  <si>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</si>
  <si>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</si>
  <si>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</si>
  <si>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</si>
  <si>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</si>
  <si>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</si>
  <si>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</si>
  <si>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</si>
  <si>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</si>
  <si>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</si>
  <si>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</si>
  <si>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</si>
  <si>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</si>
  <si>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</si>
  <si>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</si>
  <si>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</si>
  <si>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</si>
  <si>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</si>
  <si>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</si>
  <si>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</si>
  <si>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</si>
  <si>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</si>
  <si>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</si>
  <si>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</si>
  <si>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</si>
  <si>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</si>
  <si>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</si>
  <si>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</si>
  <si>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</si>
  <si>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</si>
  <si>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</si>
  <si>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</si>
  <si>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</si>
  <si>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</si>
  <si>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</si>
  <si>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</si>
  <si>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</si>
  <si>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</si>
  <si>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</si>
  <si>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</si>
  <si>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</si>
  <si>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</si>
  <si>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</si>
  <si>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</si>
  <si>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</si>
  <si>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</si>
  <si>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</si>
  <si>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</si>
  <si>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</si>
  <si>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</si>
  <si>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</si>
  <si>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</si>
  <si>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</si>
  <si>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</si>
  <si>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</si>
  <si>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</si>
  <si>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</si>
  <si>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</si>
  <si>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</si>
  <si>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</si>
  <si>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</si>
  <si>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</si>
  <si>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</si>
  <si>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</si>
  <si>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</si>
  <si>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</si>
  <si>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</si>
  <si>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</si>
  <si>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</si>
  <si>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</si>
  <si>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</si>
  <si>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</si>
  <si>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</si>
  <si>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</si>
  <si>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</si>
  <si>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</si>
  <si>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</si>
  <si>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</si>
  <si>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</si>
  <si>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</si>
  <si>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</si>
  <si>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</si>
  <si>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</si>
  <si>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</si>
  <si>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</si>
  <si>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</si>
  <si>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</si>
  <si>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</si>
  <si>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</si>
  <si>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</si>
  <si>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</si>
  <si>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</si>
  <si>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</si>
  <si>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</si>
  <si>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</si>
  <si>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</si>
  <si>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</si>
  <si>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</si>
  <si>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</si>
  <si>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</si>
  <si>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</si>
  <si>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</si>
  <si>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</si>
  <si>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</si>
  <si>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</si>
  <si>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</si>
  <si>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</si>
  <si>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</si>
  <si>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</si>
  <si>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</si>
  <si>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</si>
  <si>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</si>
  <si>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</si>
  <si>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</si>
  <si>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</si>
  <si>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</si>
  <si>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</si>
  <si>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</si>
  <si>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</si>
  <si>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</si>
  <si>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</si>
  <si>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</si>
  <si>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</si>
  <si>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</si>
  <si>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</si>
  <si>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</si>
  <si>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</si>
  <si>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</si>
  <si>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</si>
  <si>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</si>
  <si>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</si>
  <si>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</si>
  <si>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</si>
  <si>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</si>
  <si>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</si>
  <si>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</si>
  <si>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</si>
  <si>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</si>
  <si>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</si>
  <si>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</si>
  <si>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</si>
  <si>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</si>
  <si>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</si>
  <si>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</si>
  <si>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</si>
  <si>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</si>
  <si>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</si>
  <si>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</si>
  <si>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</si>
  <si>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</si>
  <si>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</si>
  <si>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</si>
  <si>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</si>
  <si>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</si>
  <si>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</si>
  <si>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</si>
  <si>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</si>
  <si>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</si>
  <si>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</si>
  <si>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</si>
  <si>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</si>
  <si>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</si>
  <si>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</si>
  <si>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</si>
  <si>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</si>
  <si>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</si>
  <si>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</si>
  <si>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</si>
  <si>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</si>
  <si>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</si>
  <si>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</si>
  <si>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</si>
  <si>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</si>
  <si>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</si>
  <si>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</si>
  <si>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</si>
  <si>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</si>
  <si>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</si>
  <si>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</si>
  <si>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</si>
  <si>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</si>
  <si>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</si>
  <si>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</si>
  <si>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</si>
  <si>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</si>
  <si>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</si>
  <si>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</si>
  <si>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</si>
  <si>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</si>
  <si>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</si>
  <si>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</si>
  <si>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</si>
  <si>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</si>
  <si>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</si>
  <si>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</si>
  <si>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</si>
  <si>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</si>
  <si>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</si>
  <si>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</si>
  <si>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</si>
  <si>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</si>
  <si>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</si>
  <si>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</si>
  <si>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</si>
  <si>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</si>
  <si>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</si>
  <si>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</si>
  <si>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</si>
  <si>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</si>
  <si>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</si>
  <si>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</si>
  <si>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</si>
  <si>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</si>
  <si>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</si>
  <si>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</si>
  <si>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</si>
  <si>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</si>
  <si>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</si>
  <si>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</si>
  <si>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</si>
  <si>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</si>
  <si>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</si>
  <si>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</si>
  <si>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</si>
  <si>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</si>
  <si>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</si>
  <si>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</si>
  <si>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</si>
  <si>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</si>
  <si>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</si>
  <si>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</si>
  <si>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</si>
  <si>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</si>
  <si>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</si>
  <si>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</si>
  <si>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</si>
  <si>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</si>
  <si>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</si>
  <si>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</si>
  <si>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</si>
  <si>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</si>
  <si>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</si>
  <si>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</si>
  <si>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</si>
  <si>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</si>
  <si>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</si>
  <si>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</si>
  <si>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</si>
  <si>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</si>
  <si>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</si>
  <si>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</si>
  <si>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</si>
  <si>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</si>
  <si>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</si>
  <si>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</si>
  <si>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</si>
  <si>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</si>
  <si>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</si>
  <si>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</si>
  <si>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</si>
  <si>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</si>
  <si>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</si>
  <si>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</si>
  <si>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</si>
  <si>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</si>
  <si>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</si>
  <si>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</si>
  <si>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</si>
  <si>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</si>
  <si>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</si>
  <si>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</si>
  <si>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</si>
  <si>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</si>
  <si>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</si>
  <si>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</si>
  <si>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</si>
  <si>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</si>
  <si>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</si>
  <si>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</si>
  <si>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</si>
  <si>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</si>
  <si>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</si>
  <si>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</si>
  <si>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</si>
  <si>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</si>
  <si>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</si>
  <si>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</si>
  <si>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</si>
  <si>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</si>
  <si>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</si>
  <si>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</si>
  <si>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</si>
  <si>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</si>
  <si>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</si>
  <si>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</si>
  <si>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</si>
  <si>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</si>
  <si>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</si>
  <si>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</si>
  <si>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</si>
  <si>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</si>
  <si>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</si>
  <si>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</si>
  <si>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</si>
  <si>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</si>
  <si>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</si>
  <si>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</si>
  <si>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</si>
  <si>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</si>
  <si>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</si>
  <si>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</si>
  <si>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</si>
  <si>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</si>
  <si>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</si>
  <si>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</si>
  <si>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</si>
  <si>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</si>
  <si>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</si>
  <si>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</si>
  <si>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</si>
  <si>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</si>
  <si>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</si>
  <si>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</si>
  <si>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</si>
  <si>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</si>
  <si>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</si>
  <si>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</si>
  <si>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</si>
  <si>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</si>
  <si>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</si>
  <si>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</si>
  <si>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</si>
  <si>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</si>
  <si>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</si>
  <si>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</si>
  <si>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</si>
  <si>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</si>
  <si>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</si>
  <si>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</si>
  <si>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</si>
  <si>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</si>
  <si>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</si>
  <si>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</si>
  <si>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</si>
  <si>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</si>
  <si>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</si>
  <si>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</si>
  <si>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</si>
  <si>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</si>
  <si>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</si>
  <si>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</si>
  <si>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</si>
  <si>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</si>
  <si>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</si>
  <si>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</si>
  <si>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</si>
  <si>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</si>
  <si>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</si>
  <si>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</si>
  <si>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</si>
  <si>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</si>
  <si>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</si>
  <si>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</si>
  <si>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</si>
  <si>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</si>
  <si>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</si>
  <si>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</si>
  <si>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</si>
  <si>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</si>
  <si>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</si>
  <si>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</si>
  <si>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</si>
  <si>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</si>
  <si>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</si>
  <si>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</si>
  <si>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</si>
  <si>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</si>
  <si>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</si>
  <si>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</si>
  <si>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</si>
  <si>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</si>
  <si>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</si>
  <si>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</si>
  <si>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</si>
  <si>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</si>
  <si>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</si>
  <si>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</si>
  <si>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</si>
  <si>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</si>
  <si>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</si>
  <si>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</si>
  <si>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</si>
  <si>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</si>
  <si>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</si>
  <si>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</si>
  <si>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</si>
  <si>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</si>
  <si>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</si>
  <si>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</si>
  <si>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</si>
  <si>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</si>
  <si>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</si>
  <si>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</si>
  <si>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</si>
  <si>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</si>
  <si>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</si>
  <si>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</si>
  <si>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</si>
  <si>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</si>
  <si>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</si>
  <si>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</si>
  <si>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</si>
  <si>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</si>
  <si>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</si>
  <si>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</si>
  <si>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</si>
  <si>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</si>
  <si>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</si>
  <si>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</si>
  <si>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</si>
  <si>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</si>
  <si>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</si>
  <si>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</si>
  <si>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</si>
  <si>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</si>
  <si>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</si>
  <si>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</si>
  <si>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</si>
  <si>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</si>
  <si>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</si>
  <si>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</si>
  <si>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</si>
  <si>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</si>
  <si>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</si>
  <si>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</si>
  <si>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</si>
  <si>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</si>
  <si>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</si>
  <si>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</si>
  <si>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</si>
  <si>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</si>
  <si>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</si>
  <si>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</si>
  <si>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</si>
  <si>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</si>
  <si>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</si>
  <si>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</si>
  <si>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</si>
  <si>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</si>
  <si>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</si>
  <si>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</si>
  <si>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</si>
  <si>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</si>
  <si>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</si>
  <si>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</si>
  <si>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</si>
  <si>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</si>
  <si>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</si>
  <si>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</si>
  <si>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</si>
  <si>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</si>
  <si>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</si>
  <si>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</si>
  <si>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</si>
  <si>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</si>
  <si>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</si>
  <si>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</si>
  <si>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</si>
  <si>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</si>
  <si>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</si>
  <si>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</si>
  <si>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</si>
  <si>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</si>
  <si>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</si>
  <si>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</si>
  <si>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</si>
  <si>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</si>
  <si>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</si>
  <si>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</si>
  <si>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</si>
  <si>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</si>
  <si>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</si>
  <si>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</si>
  <si>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</si>
  <si>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</si>
  <si>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</si>
  <si>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</si>
  <si>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</si>
  <si>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</si>
  <si>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</si>
  <si>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</si>
  <si>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</si>
  <si>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</si>
  <si>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</si>
  <si>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</si>
  <si>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</si>
  <si>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</si>
  <si>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</si>
  <si>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</si>
  <si>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</si>
  <si>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</si>
  <si>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</si>
  <si>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</si>
  <si>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</si>
  <si>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</si>
  <si>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</si>
  <si>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</si>
  <si>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</si>
  <si>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</si>
  <si>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</si>
  <si>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</si>
  <si>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</si>
  <si>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</si>
  <si>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</si>
  <si>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</si>
  <si>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</si>
  <si>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</si>
  <si>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</si>
  <si>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</si>
  <si>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</si>
  <si>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</si>
  <si>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</si>
  <si>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</si>
  <si>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</si>
  <si>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</si>
  <si>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</si>
  <si>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</si>
  <si>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</si>
  <si>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</si>
  <si>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</si>
  <si>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</si>
  <si>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</si>
  <si>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</si>
  <si>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</si>
  <si>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</si>
  <si>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</si>
  <si>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</si>
  <si>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</si>
  <si>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</si>
  <si>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</si>
  <si>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</si>
  <si>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</si>
  <si>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</si>
  <si>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</si>
  <si>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</si>
  <si>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</si>
  <si>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</si>
  <si>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</si>
  <si>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</si>
  <si>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</si>
  <si>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</si>
  <si>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</si>
  <si>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</si>
  <si>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</si>
  <si>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</si>
  <si>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</si>
  <si>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</si>
  <si>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</si>
  <si>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</si>
  <si>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</si>
  <si>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</si>
  <si>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</si>
  <si>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</si>
  <si>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</si>
  <si>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</si>
  <si>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</si>
  <si>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</si>
  <si>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</si>
  <si>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</si>
  <si>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</si>
  <si>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</si>
  <si>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</si>
  <si>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</si>
  <si>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</si>
  <si>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</si>
  <si>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</si>
  <si>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</si>
  <si>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</si>
  <si>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</si>
  <si>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</si>
  <si>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</si>
  <si>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</si>
  <si>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</si>
  <si>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</si>
  <si>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</si>
  <si>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</si>
  <si>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</si>
  <si>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</si>
  <si>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</si>
  <si>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</si>
  <si>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</si>
  <si>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</si>
  <si>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</si>
  <si>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</si>
  <si>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</si>
  <si>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</si>
  <si>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</si>
  <si>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</si>
  <si>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</si>
  <si>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</si>
  <si>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</si>
  <si>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</si>
  <si>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</si>
  <si>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</si>
  <si>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</si>
  <si>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</si>
  <si>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</si>
  <si>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</si>
  <si>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</si>
  <si>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</si>
  <si>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</si>
  <si>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</si>
  <si>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</si>
  <si>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</si>
  <si>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</si>
  <si>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</si>
  <si>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</si>
  <si>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</si>
  <si>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</si>
  <si>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</si>
  <si>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</si>
  <si>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</si>
  <si>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</si>
  <si>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</si>
  <si>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</si>
  <si>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</si>
  <si>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</si>
  <si>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</si>
  <si>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</si>
  <si>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</si>
  <si>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</si>
  <si>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</si>
  <si>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</si>
  <si>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</si>
  <si>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</si>
  <si>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</si>
  <si>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</si>
  <si>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</si>
  <si>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</si>
  <si>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</si>
  <si>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</si>
  <si>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</si>
  <si>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</si>
  <si>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</si>
  <si>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</si>
  <si>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</si>
  <si>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</si>
  <si>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</si>
  <si>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</si>
  <si>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</si>
  <si>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</si>
  <si>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</si>
  <si>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</si>
  <si>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</si>
  <si>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</si>
  <si>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</si>
  <si>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</si>
  <si>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</si>
  <si>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</si>
  <si>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</si>
  <si>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</si>
  <si>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</si>
  <si>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</si>
  <si>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</si>
  <si>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</si>
  <si>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</si>
  <si>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</si>
  <si>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</si>
  <si>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</si>
  <si>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</si>
  <si>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</si>
  <si>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</si>
  <si>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</si>
  <si>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</si>
  <si>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</si>
  <si>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</si>
  <si>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</si>
  <si>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</si>
  <si>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</si>
  <si>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</si>
  <si>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</si>
  <si>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</si>
  <si>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</si>
  <si>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</si>
  <si>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</si>
  <si>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</si>
  <si>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</si>
  <si>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</si>
  <si>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</si>
  <si>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</si>
  <si>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</si>
  <si>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</si>
  <si>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</si>
  <si>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</si>
  <si>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</si>
  <si>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</si>
  <si>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</si>
  <si>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</si>
  <si>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</si>
  <si>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</si>
  <si>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</si>
  <si>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</si>
  <si>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</si>
  <si>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</si>
  <si>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</si>
  <si>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</si>
  <si>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</si>
  <si>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</si>
  <si>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</si>
  <si>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</si>
  <si>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</si>
  <si>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</si>
  <si>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</si>
  <si>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</si>
  <si>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</si>
  <si>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</si>
  <si>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</si>
  <si>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</si>
  <si>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</si>
  <si>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</si>
  <si>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</si>
  <si>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</si>
  <si>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</si>
  <si>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</si>
  <si>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</si>
  <si>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</si>
  <si>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</si>
  <si>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</si>
  <si>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</si>
  <si>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</si>
  <si>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</si>
  <si>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</si>
  <si>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</si>
  <si>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</si>
  <si>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</si>
  <si>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</si>
  <si>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</si>
  <si>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</si>
  <si>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</si>
  <si>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</si>
  <si>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</si>
  <si>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</si>
  <si>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</si>
  <si>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</si>
  <si>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</si>
  <si>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</si>
  <si>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</si>
  <si>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</si>
  <si>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</si>
  <si>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</si>
  <si>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</si>
  <si>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</si>
  <si>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</si>
  <si>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</si>
  <si>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</si>
  <si>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</si>
  <si>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</si>
  <si>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</si>
  <si>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</si>
  <si>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</si>
  <si>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</si>
  <si>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</si>
  <si>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</si>
  <si>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</si>
  <si>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</si>
  <si>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</si>
  <si>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</si>
  <si>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</si>
  <si>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</si>
  <si>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</si>
  <si>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</si>
  <si>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</si>
  <si>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</si>
  <si>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</si>
  <si>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</si>
  <si>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</si>
  <si>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</si>
  <si>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</si>
  <si>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</si>
  <si>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</si>
  <si>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</si>
  <si>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</si>
  <si>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</si>
  <si>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</si>
  <si>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</si>
  <si>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</si>
  <si>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</si>
  <si>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</si>
  <si>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</si>
  <si>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</si>
  <si>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</si>
  <si>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</si>
  <si>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</si>
  <si>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</si>
  <si>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</si>
  <si>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</si>
  <si>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</si>
  <si>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</si>
  <si>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</si>
  <si>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</si>
  <si>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</si>
  <si>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</si>
  <si>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</si>
  <si>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</si>
  <si>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</si>
  <si>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</si>
  <si>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</si>
  <si>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</si>
  <si>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</si>
  <si>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</si>
  <si>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</si>
  <si>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</si>
  <si>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</si>
  <si>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</si>
  <si>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</si>
  <si>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</si>
  <si>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</si>
  <si>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</si>
  <si>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</si>
  <si>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</si>
  <si>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</si>
  <si>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</si>
  <si>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</si>
  <si>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</si>
  <si>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</si>
  <si>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</si>
  <si>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</si>
  <si>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</si>
  <si>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</si>
  <si>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</si>
  <si>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</si>
  <si>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</si>
  <si>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</si>
  <si>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</si>
  <si>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</si>
  <si>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</si>
  <si>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</si>
  <si>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</si>
  <si>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</si>
  <si>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</si>
  <si>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</si>
  <si>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</si>
  <si>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</si>
  <si>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</si>
  <si>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</si>
  <si>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</si>
  <si>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</si>
  <si>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</si>
  <si>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</si>
  <si>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</si>
  <si>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</si>
  <si>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</si>
  <si>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</si>
  <si>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</si>
  <si>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</si>
  <si>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</si>
  <si>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</si>
  <si>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</si>
  <si>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</si>
  <si>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</si>
  <si>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</si>
  <si>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</si>
  <si>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</si>
  <si>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</si>
  <si>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</si>
  <si>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</si>
  <si>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</si>
  <si>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</si>
  <si>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</si>
  <si>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</si>
  <si>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</si>
  <si>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</si>
  <si>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</si>
  <si>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</si>
  <si>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</si>
  <si>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</si>
  <si>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</si>
  <si>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</si>
  <si>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</si>
  <si>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</si>
  <si>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</si>
  <si>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</si>
  <si>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</si>
  <si>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</si>
  <si>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</si>
  <si>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</si>
  <si>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</si>
  <si>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</si>
  <si>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</si>
  <si>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</si>
  <si>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</si>
  <si>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</si>
  <si>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</si>
  <si>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</si>
  <si>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</si>
  <si>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</si>
  <si>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</si>
  <si>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</si>
  <si>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</si>
  <si>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</si>
  <si>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</si>
  <si>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</si>
  <si>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</si>
  <si>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</si>
  <si>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</si>
  <si>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</si>
  <si>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</si>
  <si>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</si>
  <si>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</si>
  <si>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</si>
  <si>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</si>
  <si>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</si>
  <si>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</si>
  <si>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</si>
  <si>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</si>
  <si>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</si>
  <si>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</si>
  <si>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</si>
  <si>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</si>
  <si>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</si>
  <si>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</si>
  <si>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</si>
  <si>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</si>
  <si>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</si>
  <si>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</si>
  <si>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</si>
  <si>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</si>
  <si>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</si>
  <si>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</si>
  <si>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</si>
  <si>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</si>
  <si>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</si>
  <si>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</si>
  <si>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</si>
  <si>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</si>
  <si>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</si>
  <si>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</si>
  <si>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</si>
  <si>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</si>
  <si>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</si>
  <si>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</si>
  <si>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</si>
  <si>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</si>
  <si>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</si>
  <si>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</si>
  <si>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</si>
  <si>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</si>
  <si>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</si>
  <si>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</si>
  <si>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</si>
  <si>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</si>
  <si>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</si>
  <si>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</si>
  <si>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</si>
  <si>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</si>
  <si>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</si>
  <si>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</si>
  <si>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</si>
  <si>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</si>
  <si>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</si>
  <si>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</si>
  <si>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</si>
  <si>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</si>
  <si>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</si>
  <si>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</si>
  <si>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</si>
  <si>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</si>
  <si>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</si>
  <si>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</si>
  <si>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</si>
  <si>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</si>
  <si>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</si>
  <si>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</si>
  <si>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</si>
  <si>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</si>
  <si>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</si>
  <si>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</si>
  <si>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</si>
  <si>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</si>
  <si>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</si>
  <si>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</si>
  <si>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</si>
  <si>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</si>
  <si>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</si>
  <si>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</si>
  <si>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</si>
  <si>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</si>
  <si>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</si>
  <si>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</si>
  <si>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</si>
  <si>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</si>
  <si>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</si>
  <si>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</si>
  <si>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</si>
  <si>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</si>
  <si>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</si>
  <si>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</si>
  <si>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</si>
  <si>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</si>
  <si>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</si>
  <si>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</si>
  <si>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</si>
  <si>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</si>
  <si>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</si>
  <si>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</si>
  <si>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</si>
  <si>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</si>
  <si>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</si>
  <si>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</si>
  <si>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</si>
  <si>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</si>
  <si>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</si>
  <si>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</si>
  <si>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</si>
  <si>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</si>
  <si>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</si>
  <si>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</si>
  <si>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</si>
  <si>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</si>
  <si>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</si>
  <si>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</si>
  <si>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</si>
  <si>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</si>
  <si>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</si>
  <si>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</si>
  <si>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</si>
  <si>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</si>
  <si>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</si>
  <si>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</si>
  <si>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</si>
  <si>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</si>
  <si>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</si>
  <si>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</si>
  <si>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</si>
  <si>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</si>
  <si>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</si>
  <si>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</si>
  <si>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</si>
  <si>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</si>
  <si>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</si>
  <si>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</si>
  <si>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</si>
  <si>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</si>
  <si>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</si>
  <si>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</si>
  <si>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</si>
  <si>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</si>
  <si>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</si>
  <si>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</si>
  <si>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</si>
  <si>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</si>
  <si>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</si>
  <si>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</si>
  <si>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</si>
  <si>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</si>
  <si>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</si>
  <si>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</si>
  <si>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</si>
  <si>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</si>
  <si>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</si>
  <si>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</si>
  <si>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</si>
  <si>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</si>
  <si>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</si>
  <si>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</si>
  <si>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</si>
  <si>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</si>
  <si>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</si>
  <si>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</si>
  <si>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</si>
  <si>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</si>
  <si>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</si>
  <si>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</si>
  <si>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</si>
  <si>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</si>
  <si>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</si>
  <si>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</si>
  <si>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</si>
  <si>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</si>
  <si>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</si>
  <si>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</si>
  <si>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</si>
  <si>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</si>
  <si>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</si>
  <si>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</si>
  <si>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</si>
  <si>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</si>
  <si>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</si>
  <si>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</si>
  <si>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</si>
  <si>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</si>
  <si>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</si>
  <si>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</si>
  <si>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</si>
  <si>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</si>
  <si>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</si>
  <si>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</si>
  <si>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</si>
  <si>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</si>
  <si>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</si>
  <si>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</si>
  <si>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</si>
  <si>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</si>
  <si>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</si>
  <si>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</si>
  <si>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</si>
  <si>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</si>
  <si>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</si>
  <si>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</si>
  <si>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</si>
  <si>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</si>
  <si>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</si>
  <si>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</si>
  <si>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</si>
  <si>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</si>
  <si>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</si>
  <si>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</si>
  <si>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</si>
  <si>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</si>
  <si>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</si>
  <si>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</si>
  <si>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</si>
  <si>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</si>
  <si>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</si>
  <si>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</si>
  <si>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</si>
  <si>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</si>
  <si>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</si>
  <si>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</si>
  <si>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</si>
  <si>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</si>
  <si>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</si>
  <si>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</si>
  <si>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</si>
  <si>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</si>
  <si>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</si>
  <si>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</si>
  <si>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</si>
  <si>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</si>
  <si>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</si>
  <si>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</si>
  <si>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</si>
  <si>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</si>
  <si>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</si>
  <si>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</si>
  <si>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</si>
  <si>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</si>
  <si>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</si>
  <si>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</si>
  <si>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</si>
  <si>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</si>
  <si>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</si>
  <si>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</si>
  <si>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</si>
  <si>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</si>
  <si>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</si>
  <si>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</si>
  <si>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</si>
  <si>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</si>
  <si>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</si>
  <si>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</si>
  <si>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</si>
  <si>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</si>
  <si>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</si>
  <si>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</si>
  <si>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</si>
  <si>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</si>
  <si>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</si>
  <si>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</si>
  <si>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</si>
  <si>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</si>
  <si>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</si>
  <si>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</si>
  <si>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</si>
  <si>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</si>
  <si>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</si>
  <si>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</si>
  <si>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</si>
  <si>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</si>
  <si>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</si>
  <si>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</si>
  <si>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</si>
  <si>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</si>
  <si>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</si>
  <si>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</si>
  <si>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</si>
  <si>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</si>
  <si>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</si>
  <si>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</si>
  <si>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</si>
  <si>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</si>
  <si>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</si>
  <si>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</si>
  <si>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</si>
  <si>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</si>
  <si>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</si>
  <si>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</si>
  <si>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</si>
  <si>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</si>
  <si>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</si>
  <si>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</si>
  <si>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</si>
  <si>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</si>
  <si>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</si>
  <si>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</si>
  <si>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</si>
  <si>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</si>
  <si>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</si>
  <si>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</si>
  <si>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</si>
  <si>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</si>
  <si>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</si>
  <si>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</si>
  <si>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</si>
  <si>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</si>
  <si>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</si>
  <si>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</si>
  <si>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</si>
  <si>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</si>
  <si>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</si>
  <si>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</si>
  <si>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</si>
  <si>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</si>
  <si>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</si>
  <si>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</si>
  <si>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</si>
  <si>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</si>
  <si>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</si>
  <si>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</si>
  <si>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</si>
  <si>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</si>
  <si>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</si>
  <si>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</si>
  <si>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</si>
  <si>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</si>
  <si>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</si>
  <si>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</si>
  <si>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</si>
  <si>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</si>
  <si>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</si>
  <si>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</si>
  <si>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</si>
  <si>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</si>
  <si>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</si>
  <si>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</si>
  <si>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</si>
  <si>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</si>
  <si>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</si>
  <si>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</si>
  <si>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</si>
  <si>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</si>
  <si>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</si>
  <si>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</si>
  <si>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</si>
  <si>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</si>
  <si>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</si>
  <si>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</si>
  <si>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</si>
  <si>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</si>
  <si>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</si>
  <si>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</si>
  <si>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</si>
  <si>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</si>
  <si>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</si>
  <si>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</si>
  <si>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</si>
  <si>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</si>
  <si>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</si>
  <si>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</si>
  <si>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</si>
  <si>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</si>
  <si>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</si>
  <si>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</si>
  <si>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</si>
  <si>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</si>
  <si>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</si>
  <si>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</si>
  <si>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</si>
  <si>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</si>
  <si>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</si>
  <si>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</si>
  <si>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</si>
  <si>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</si>
  <si>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</si>
  <si>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</si>
  <si>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</si>
  <si>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</si>
  <si>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</si>
  <si>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</si>
  <si>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</si>
  <si>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</si>
  <si>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</si>
  <si>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</si>
  <si>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</si>
  <si>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</si>
  <si>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</si>
  <si>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</si>
  <si>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</si>
  <si>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</si>
  <si>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</si>
  <si>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</si>
  <si>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</si>
  <si>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</si>
  <si>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</si>
  <si>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</si>
  <si>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</si>
  <si>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</si>
  <si>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</si>
  <si>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</si>
  <si>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</si>
  <si>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</si>
  <si>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</si>
  <si>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</si>
  <si>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</si>
  <si>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</si>
  <si>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</si>
  <si>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</si>
  <si>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</si>
  <si>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</si>
  <si>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</si>
  <si>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</si>
  <si>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</si>
  <si>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</si>
  <si>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</si>
  <si>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</si>
  <si>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</si>
  <si>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</si>
  <si>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</si>
  <si>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</si>
  <si>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</si>
  <si>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</si>
  <si>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</si>
  <si>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</si>
  <si>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</si>
  <si>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</si>
  <si>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</si>
  <si>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</si>
  <si>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</si>
  <si>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</si>
  <si>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</si>
  <si>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</si>
  <si>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</si>
  <si>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</si>
  <si>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</si>
  <si>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</si>
  <si>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</si>
  <si>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</si>
  <si>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</si>
  <si>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</si>
  <si>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</si>
  <si>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</si>
  <si>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</si>
  <si>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</si>
  <si>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</si>
  <si>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</si>
  <si>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</si>
  <si>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</si>
  <si>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</si>
  <si>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</si>
  <si>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</si>
  <si>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</si>
  <si>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</si>
  <si>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</si>
  <si>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</si>
  <si>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</si>
  <si>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</si>
  <si>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</si>
  <si>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</si>
  <si>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</si>
  <si>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</si>
  <si>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</si>
  <si>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</si>
  <si>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</si>
  <si>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</si>
  <si>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</si>
  <si>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</si>
  <si>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</si>
  <si>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</si>
  <si>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</si>
  <si>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</si>
  <si>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</si>
  <si>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</si>
  <si>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</si>
  <si>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</si>
  <si>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</si>
  <si>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</si>
  <si>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</si>
  <si>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</si>
  <si>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</si>
  <si>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</si>
  <si>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</si>
  <si>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</si>
  <si>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</si>
  <si>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</si>
  <si>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</si>
  <si>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</si>
  <si>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</si>
  <si>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</si>
  <si>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</si>
  <si>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</si>
  <si>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</si>
  <si>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</si>
  <si>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</si>
  <si>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</si>
  <si>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</si>
  <si>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</si>
  <si>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</si>
  <si>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</si>
  <si>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</si>
  <si>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</si>
  <si>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</si>
  <si>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</si>
  <si>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</si>
  <si>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</si>
  <si>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</si>
  <si>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</si>
  <si>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</si>
  <si>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</si>
  <si>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</si>
  <si>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</si>
  <si>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</si>
  <si>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</si>
  <si>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</si>
  <si>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</si>
  <si>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</si>
  <si>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</si>
  <si>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</si>
  <si>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</si>
  <si>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</si>
  <si>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</si>
  <si>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</si>
  <si>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</si>
  <si>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</si>
  <si>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</si>
  <si>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</si>
  <si>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</si>
  <si>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</si>
  <si>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</si>
  <si>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</si>
  <si>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</si>
  <si>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</si>
  <si>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</si>
  <si>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</si>
  <si>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</si>
  <si>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</si>
  <si>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</si>
  <si>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</si>
  <si>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</si>
  <si>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</si>
  <si>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</si>
  <si>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</si>
  <si>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</si>
  <si>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</si>
  <si>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</si>
  <si>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</si>
  <si>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</si>
  <si>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</si>
  <si>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</si>
  <si>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</si>
  <si>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</si>
  <si>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</si>
  <si>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</si>
  <si>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</si>
  <si>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</si>
  <si>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</si>
  <si>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</si>
  <si>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</si>
  <si>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</si>
  <si>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</si>
  <si>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</si>
  <si>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</si>
  <si>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</si>
  <si>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</si>
  <si>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</si>
  <si>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</si>
  <si>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</si>
  <si>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</si>
  <si>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</si>
  <si>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</si>
  <si>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</si>
  <si>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</si>
  <si>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</si>
  <si>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</si>
  <si>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</si>
  <si>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</si>
  <si>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</si>
  <si>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</si>
  <si>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</si>
  <si>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</si>
  <si>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</si>
  <si>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</si>
  <si>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</si>
  <si>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</si>
  <si>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</si>
  <si>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</si>
  <si>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</si>
  <si>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</si>
  <si>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</si>
  <si>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</si>
  <si>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</si>
  <si>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</si>
  <si>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</si>
  <si>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</si>
  <si>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</si>
  <si>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</si>
  <si>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</si>
  <si>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</si>
  <si>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</si>
  <si>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</si>
  <si>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</si>
  <si>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</si>
  <si>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</si>
  <si>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</si>
  <si>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</si>
  <si>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</si>
  <si>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</si>
  <si>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</si>
  <si>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</si>
  <si>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</si>
  <si>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</si>
  <si>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</si>
  <si>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</si>
  <si>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</si>
  <si>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</si>
  <si>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</si>
  <si>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</si>
  <si>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</si>
  <si>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</si>
  <si>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</si>
  <si>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</si>
  <si>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</si>
  <si>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</si>
  <si>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</si>
  <si>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</si>
  <si>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</si>
  <si>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</si>
  <si>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</si>
  <si>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</si>
  <si>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</si>
  <si>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</si>
  <si>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</si>
  <si>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</si>
  <si>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</si>
  <si>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</si>
  <si>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</si>
  <si>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</si>
  <si>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</si>
  <si>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</si>
  <si>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</si>
  <si>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</si>
  <si>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</si>
  <si>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</si>
  <si>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</si>
  <si>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</si>
  <si>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</si>
  <si>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</si>
  <si>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</si>
  <si>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</si>
  <si>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</si>
  <si>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</si>
  <si>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</si>
  <si>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</si>
  <si>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</si>
  <si>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</si>
  <si>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</si>
  <si>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</si>
  <si>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</si>
  <si>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</si>
  <si>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</si>
  <si>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</si>
  <si>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</si>
  <si>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</si>
  <si>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</si>
  <si>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</si>
  <si>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</si>
  <si>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</si>
  <si>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</si>
  <si>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</si>
  <si>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</si>
  <si>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</si>
  <si>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</si>
  <si>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</si>
  <si>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</si>
  <si>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</si>
  <si>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</si>
  <si>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</si>
  <si>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</si>
  <si>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</si>
  <si>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</si>
  <si>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</si>
  <si>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</si>
  <si>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</si>
  <si>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</si>
  <si>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</si>
  <si>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</si>
  <si>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</si>
  <si>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</si>
  <si>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</si>
  <si>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</si>
  <si>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</si>
  <si>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</si>
  <si>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</si>
  <si>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</si>
  <si>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</si>
  <si>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</si>
  <si>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</si>
  <si>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</si>
  <si>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</si>
  <si>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</si>
  <si>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</si>
  <si>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</si>
  <si>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</si>
  <si>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</si>
  <si>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</si>
  <si>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</si>
  <si>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</si>
  <si>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</si>
  <si>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</si>
  <si>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</si>
  <si>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</si>
  <si>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</si>
  <si>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</si>
  <si>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</si>
  <si>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</si>
  <si>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</si>
  <si>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</si>
  <si>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</si>
  <si>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</si>
  <si>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</si>
  <si>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</si>
  <si>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</si>
  <si>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</si>
  <si>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</si>
  <si>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</si>
  <si>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</si>
  <si>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</si>
  <si>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</si>
  <si>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</si>
  <si>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</si>
  <si>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</si>
  <si>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</si>
  <si>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</si>
  <si>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</si>
  <si>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</si>
  <si>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</si>
  <si>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</si>
  <si>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</si>
  <si>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</si>
  <si>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</si>
  <si>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</si>
  <si>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</si>
  <si>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</si>
  <si>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</si>
  <si>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</si>
  <si>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</si>
  <si>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</si>
  <si>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</si>
  <si>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</si>
  <si>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</si>
  <si>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</si>
  <si>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</si>
  <si>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</si>
  <si>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</si>
  <si>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</si>
  <si>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</si>
  <si>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</si>
  <si>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</si>
  <si>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</si>
  <si>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</si>
  <si>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</si>
  <si>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</si>
  <si>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</si>
  <si>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</si>
  <si>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</si>
  <si>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</si>
  <si>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</si>
  <si>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</si>
  <si>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</si>
  <si>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</si>
  <si>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</si>
  <si>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</si>
  <si>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</si>
  <si>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</si>
  <si>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</si>
  <si>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</si>
  <si>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</si>
  <si>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</si>
  <si>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</si>
  <si>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</si>
  <si>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</si>
  <si>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</si>
  <si>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</si>
  <si>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</si>
  <si>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</si>
  <si>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</si>
  <si>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</si>
  <si>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</si>
  <si>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</si>
  <si>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</si>
  <si>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</si>
  <si>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</si>
  <si>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</si>
  <si>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</si>
  <si>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</si>
  <si>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</si>
  <si>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</si>
  <si>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</si>
  <si>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</si>
  <si>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</si>
  <si>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</si>
  <si>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</si>
  <si>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</si>
  <si>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</si>
  <si>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</si>
  <si>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</si>
  <si>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</si>
  <si>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</si>
  <si>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</si>
  <si>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</si>
  <si>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</si>
  <si>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</si>
  <si>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</si>
  <si>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</si>
  <si>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</si>
  <si>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</si>
  <si>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</si>
  <si>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</si>
  <si>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</si>
  <si>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</si>
  <si>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</si>
  <si>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</si>
  <si>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</si>
  <si>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</si>
  <si>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</si>
  <si>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</si>
  <si>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</si>
  <si>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</si>
  <si>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</si>
  <si>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</si>
  <si>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</si>
  <si>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</si>
  <si>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</si>
  <si>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</si>
  <si>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</si>
  <si>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</si>
  <si>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</si>
  <si>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</si>
  <si>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</si>
  <si>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</si>
  <si>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</si>
  <si>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</si>
  <si>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</si>
  <si>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</si>
  <si>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</si>
  <si>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</si>
  <si>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</si>
  <si>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</si>
  <si>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</si>
  <si>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</si>
  <si>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</si>
  <si>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</si>
  <si>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</si>
  <si>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</si>
  <si>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</si>
  <si>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</si>
  <si>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</si>
  <si>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</si>
  <si>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</si>
  <si>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</si>
  <si>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</si>
  <si>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</si>
  <si>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</si>
  <si>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</si>
  <si>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</si>
  <si>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</si>
  <si>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</si>
  <si>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</si>
  <si>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</si>
  <si>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</si>
  <si>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</si>
  <si>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</si>
  <si>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</si>
  <si>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</si>
  <si>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</si>
  <si>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</si>
  <si>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</si>
  <si>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</si>
  <si>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</si>
  <si>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</si>
  <si>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</si>
  <si>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</si>
  <si>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</si>
  <si>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</si>
  <si>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</si>
  <si>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</si>
  <si>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</si>
  <si>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</si>
  <si>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</si>
  <si>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</si>
  <si>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</si>
  <si>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</si>
  <si>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</si>
  <si>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</si>
  <si>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</si>
  <si>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</si>
  <si>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</si>
  <si>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</si>
  <si>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</si>
  <si>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</si>
  <si>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</si>
  <si>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</si>
  <si>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</si>
  <si>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</si>
  <si>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</si>
  <si>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</si>
  <si>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</si>
  <si>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</si>
  <si>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</si>
  <si>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</si>
  <si>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</si>
  <si>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</si>
  <si>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</si>
  <si>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</si>
  <si>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</si>
  <si>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</si>
  <si>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</si>
  <si>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</si>
  <si>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</si>
  <si>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</si>
  <si>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</si>
  <si>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</si>
  <si>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</si>
  <si>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</si>
  <si>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</si>
  <si>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</si>
  <si>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</si>
  <si>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</si>
  <si>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</si>
  <si>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</si>
  <si>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</si>
  <si>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</si>
  <si>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</si>
  <si>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</si>
  <si>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</si>
  <si>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</si>
  <si>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</si>
  <si>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</si>
  <si>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</si>
  <si>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</si>
  <si>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</si>
  <si>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</si>
  <si>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</si>
  <si>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</si>
  <si>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</si>
  <si>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</si>
  <si>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</si>
  <si>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</si>
  <si>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</si>
  <si>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</si>
  <si>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</si>
  <si>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</si>
  <si>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</si>
  <si>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</si>
  <si>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</si>
  <si>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</si>
  <si>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</si>
  <si>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</si>
  <si>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</si>
  <si>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</si>
  <si>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</si>
  <si>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</si>
  <si>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</si>
  <si>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</si>
  <si>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</si>
  <si>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</si>
  <si>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</si>
  <si>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</si>
  <si>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</si>
  <si>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</si>
  <si>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</si>
  <si>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</si>
  <si>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</si>
  <si>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</si>
  <si>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</si>
  <si>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</si>
  <si>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</si>
  <si>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</si>
  <si>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</si>
  <si>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</si>
  <si>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</si>
  <si>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</si>
  <si>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</si>
  <si>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</si>
  <si>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</si>
  <si>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</si>
  <si>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</si>
  <si>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</si>
  <si>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</si>
  <si>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</si>
  <si>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</si>
  <si>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</si>
  <si>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</si>
  <si>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</si>
  <si>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</si>
  <si>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</si>
  <si>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</si>
  <si>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</si>
  <si>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</si>
  <si>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</si>
  <si>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</si>
  <si>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</si>
  <si>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</si>
  <si>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</si>
  <si>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</si>
  <si>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</si>
  <si>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</si>
  <si>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</si>
  <si>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</si>
  <si>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</si>
  <si>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</si>
  <si>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</si>
  <si>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</si>
  <si>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</si>
  <si>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</si>
  <si>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</si>
  <si>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</si>
  <si>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</si>
  <si>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</si>
  <si>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</si>
  <si>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</si>
  <si>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</si>
  <si>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</si>
  <si>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</si>
  <si>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</si>
  <si>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</si>
  <si>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</si>
  <si>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</si>
  <si>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</si>
  <si>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</si>
  <si>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</si>
  <si>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</si>
  <si>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</si>
  <si>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</si>
  <si>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</si>
  <si>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</si>
  <si>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</si>
  <si>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</si>
  <si>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</si>
  <si>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</si>
  <si>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</si>
  <si>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</si>
  <si>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</si>
  <si>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</si>
  <si>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</si>
  <si>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</si>
  <si>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</si>
  <si>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</si>
  <si>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</si>
  <si>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</si>
  <si>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</si>
  <si>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</si>
  <si>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</si>
  <si>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</si>
  <si>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</si>
  <si>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</si>
  <si>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</si>
  <si>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</si>
  <si>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</si>
  <si>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</si>
  <si>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</si>
  <si>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</si>
  <si>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</si>
  <si>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</si>
  <si>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</si>
  <si>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</si>
  <si>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</si>
  <si>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</si>
  <si>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</si>
  <si>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</si>
  <si>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</si>
  <si>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</si>
  <si>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</si>
  <si>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</si>
  <si>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</si>
  <si>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</si>
  <si>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</si>
  <si>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</si>
  <si>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</si>
  <si>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</si>
  <si>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</si>
  <si>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</si>
  <si>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</si>
  <si>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</si>
  <si>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</si>
  <si>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</si>
  <si>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</si>
  <si>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</si>
  <si>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</si>
  <si>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</si>
  <si>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</si>
  <si>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</si>
  <si>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</si>
  <si>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</si>
  <si>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</si>
  <si>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</si>
  <si>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</si>
  <si>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</si>
  <si>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</si>
  <si>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</si>
  <si>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</si>
  <si>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</si>
  <si>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</si>
  <si>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</si>
  <si>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</si>
  <si>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</si>
  <si>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</si>
  <si>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</si>
  <si>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</si>
  <si>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</si>
  <si>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</si>
  <si>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</si>
  <si>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</si>
  <si>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</si>
  <si>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</si>
  <si>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</si>
  <si>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</si>
  <si>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</si>
  <si>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</si>
  <si>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</si>
  <si>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</si>
  <si>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</si>
  <si>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</si>
  <si>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</si>
  <si>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</si>
  <si>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</si>
  <si>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</si>
  <si>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</si>
  <si>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</si>
  <si>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</si>
  <si>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</si>
  <si>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</si>
  <si>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</si>
  <si>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</si>
  <si>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</si>
  <si>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</si>
  <si>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</si>
  <si>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</si>
  <si>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</si>
  <si>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</si>
  <si>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</si>
  <si>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</si>
  <si>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</si>
  <si>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</si>
  <si>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</si>
  <si>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</si>
  <si>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</si>
  <si>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</si>
  <si>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</si>
  <si>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</si>
  <si>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</si>
  <si>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</si>
  <si>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</si>
  <si>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</si>
  <si>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</si>
  <si>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</si>
  <si>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</si>
  <si>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</si>
  <si>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</si>
  <si>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</si>
  <si>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</si>
  <si>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</si>
  <si>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</si>
  <si>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</si>
  <si>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</si>
  <si>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</si>
  <si>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</si>
  <si>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</si>
  <si>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</si>
  <si>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</si>
  <si>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</si>
  <si>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</si>
  <si>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</si>
  <si>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</si>
  <si>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</si>
  <si>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</si>
  <si>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</si>
  <si>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</si>
  <si>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</si>
  <si>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</si>
  <si>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</si>
  <si>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</si>
  <si>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</si>
  <si>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</si>
  <si>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</si>
  <si>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</si>
  <si>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</si>
  <si>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</si>
  <si>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</si>
  <si>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</si>
  <si>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</si>
  <si>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</si>
  <si>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</si>
  <si>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</si>
  <si>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</si>
  <si>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</si>
  <si>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</si>
  <si>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</si>
  <si>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</si>
  <si>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</si>
  <si>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</si>
  <si>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</si>
  <si>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</si>
  <si>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</si>
  <si>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</si>
  <si>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</si>
  <si>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</si>
  <si>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</si>
  <si>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</si>
  <si>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</si>
  <si>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</si>
  <si>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</si>
  <si>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</si>
  <si>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</si>
  <si>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</si>
  <si>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</si>
  <si>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</si>
  <si>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</si>
  <si>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</si>
  <si>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</si>
  <si>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</si>
  <si>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</si>
  <si>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</si>
  <si>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</si>
  <si>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</si>
  <si>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</si>
  <si>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</si>
  <si>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</si>
  <si>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</si>
  <si>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</si>
  <si>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</si>
  <si>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</si>
  <si>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</si>
  <si>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</si>
  <si>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</si>
  <si>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</si>
  <si>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</si>
  <si>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</si>
  <si>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</si>
  <si>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</si>
  <si>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</si>
  <si>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</si>
  <si>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</si>
  <si>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</si>
  <si>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</si>
  <si>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</si>
  <si>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</si>
  <si>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</si>
  <si>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</si>
  <si>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</si>
  <si>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</si>
  <si>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</si>
  <si>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</si>
  <si>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</si>
  <si>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</si>
  <si>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</si>
  <si>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</si>
  <si>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</si>
  <si>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</si>
  <si>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</si>
  <si>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</si>
  <si>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</si>
  <si>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</si>
  <si>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</si>
  <si>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</si>
  <si>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</si>
  <si>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</si>
  <si>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</si>
  <si>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</si>
  <si>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</si>
  <si>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</si>
  <si>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</si>
  <si>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</si>
  <si>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</si>
  <si>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</si>
  <si>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</si>
  <si>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</si>
  <si>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</si>
  <si>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</si>
  <si>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</si>
  <si>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</si>
  <si>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</si>
  <si>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</si>
  <si>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</si>
  <si>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</si>
  <si>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</si>
  <si>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</si>
  <si>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</si>
  <si>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</si>
  <si>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</si>
  <si>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</si>
  <si>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</si>
  <si>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</si>
  <si>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</si>
  <si>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</si>
  <si>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</si>
  <si>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</si>
  <si>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</si>
  <si>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</si>
  <si>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</si>
  <si>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</si>
  <si>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</si>
  <si>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</si>
  <si>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</si>
  <si>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</si>
  <si>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</si>
  <si>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</si>
  <si>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</si>
  <si>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</si>
  <si>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</si>
  <si>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</si>
  <si>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</si>
  <si>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</si>
  <si>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</si>
  <si>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</si>
  <si>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</si>
  <si>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</si>
  <si>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</si>
  <si>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</si>
  <si>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</si>
  <si>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</si>
  <si>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</si>
  <si>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</si>
  <si>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</si>
  <si>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</si>
  <si>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</si>
  <si>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</si>
  <si>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</si>
  <si>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</si>
  <si>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</si>
  <si>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</si>
  <si>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</si>
  <si>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</si>
  <si>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</si>
  <si>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</si>
  <si>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</si>
  <si>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</si>
  <si>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</si>
  <si>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</si>
  <si>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</si>
  <si>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</si>
  <si>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</si>
  <si>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</si>
  <si>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</si>
  <si>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</si>
  <si>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</si>
  <si>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</si>
  <si>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</si>
  <si>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</si>
  <si>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</si>
  <si>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</si>
  <si>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</si>
  <si>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</si>
  <si>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</si>
  <si>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</si>
  <si>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</si>
  <si>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</si>
  <si>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</si>
  <si>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</si>
  <si>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</si>
  <si>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</si>
  <si>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</si>
  <si>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</si>
  <si>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</si>
  <si>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</si>
  <si>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</si>
  <si>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</si>
  <si>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</si>
  <si>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</si>
  <si>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</si>
  <si>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</si>
  <si>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</si>
  <si>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</si>
  <si>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</si>
  <si>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</si>
  <si>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</si>
  <si>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</si>
  <si>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</si>
  <si>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</si>
  <si>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</si>
  <si>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</si>
  <si>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</si>
  <si>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</si>
  <si>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</si>
  <si>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</si>
  <si>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</si>
  <si>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</si>
  <si>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</si>
  <si>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</si>
  <si>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</si>
  <si>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</si>
  <si>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</si>
  <si>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</si>
  <si>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</si>
  <si>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</si>
  <si>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</si>
  <si>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</si>
  <si>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</si>
  <si>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</si>
  <si>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</si>
  <si>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</si>
  <si>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</si>
  <si>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</si>
  <si>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</si>
  <si>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</si>
  <si>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</si>
  <si>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</si>
  <si>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</si>
  <si>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</si>
  <si>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</si>
  <si>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</si>
  <si>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</si>
  <si>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</si>
  <si>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</si>
  <si>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</si>
  <si>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</si>
  <si>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</si>
  <si>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</si>
  <si>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</si>
  <si>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</si>
  <si>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</si>
  <si>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</si>
  <si>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</si>
  <si>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</si>
  <si>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</si>
  <si>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</si>
  <si>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</si>
  <si>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</si>
  <si>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</si>
  <si>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</si>
  <si>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</si>
  <si>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</si>
  <si>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</si>
  <si>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</si>
  <si>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</si>
  <si>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</si>
  <si>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</si>
  <si>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</si>
  <si>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</si>
  <si>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</si>
  <si>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</si>
  <si>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</si>
  <si>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</si>
  <si>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</si>
  <si>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</si>
  <si>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</si>
  <si>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</si>
  <si>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</si>
  <si>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</si>
  <si>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</si>
  <si>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</si>
  <si>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</si>
  <si>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</si>
  <si>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</si>
  <si>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</si>
  <si>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</si>
  <si>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</si>
  <si>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</si>
  <si>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</si>
  <si>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</si>
  <si>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</si>
  <si>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</si>
  <si>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</si>
  <si>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</si>
  <si>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</si>
  <si>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</si>
  <si>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</si>
  <si>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</si>
  <si>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</si>
  <si>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</si>
  <si>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</si>
  <si>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</si>
  <si>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</si>
  <si>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</si>
  <si>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</si>
  <si>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</si>
  <si>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</si>
  <si>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</si>
  <si>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</si>
  <si>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</si>
  <si>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</si>
  <si>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</si>
  <si>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</si>
  <si>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</si>
  <si>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</si>
  <si>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</si>
  <si>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</si>
  <si>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</si>
  <si>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</si>
  <si>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</si>
  <si>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</si>
  <si>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</si>
  <si>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</si>
  <si>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</si>
  <si>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</si>
  <si>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</si>
  <si>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</si>
  <si>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</si>
  <si>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</si>
  <si>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</si>
  <si>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</si>
  <si>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</si>
  <si>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</si>
  <si>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</si>
  <si>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</si>
  <si>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</si>
  <si>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</si>
  <si>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</si>
  <si>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</si>
  <si>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</si>
  <si>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</si>
  <si>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</si>
  <si>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</si>
  <si>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</si>
  <si>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</si>
  <si>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</si>
  <si>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</si>
  <si>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</si>
  <si>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</si>
  <si>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</si>
  <si>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</si>
  <si>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</si>
  <si>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</si>
  <si>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</si>
  <si>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</si>
  <si>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</si>
  <si>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</si>
  <si>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</si>
  <si>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</si>
  <si>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</si>
  <si>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</si>
  <si>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</si>
  <si>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</si>
  <si>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</si>
  <si>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</si>
  <si>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</si>
  <si>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</si>
  <si>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</si>
  <si>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</si>
  <si>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</si>
  <si>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</si>
  <si>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</si>
  <si>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</si>
  <si>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</si>
  <si>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</si>
  <si>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</si>
  <si>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</si>
  <si>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</si>
  <si>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</si>
  <si>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</si>
  <si>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</si>
  <si>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</si>
  <si>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</si>
  <si>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</si>
  <si>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</si>
  <si>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</si>
  <si>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</si>
  <si>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</si>
  <si>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</si>
  <si>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</si>
  <si>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</si>
  <si>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</si>
  <si>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</si>
  <si>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</si>
  <si>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</si>
  <si>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</si>
  <si>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</si>
  <si>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</si>
  <si>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</si>
  <si>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</si>
  <si>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</si>
  <si>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</si>
  <si>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</si>
  <si>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</si>
  <si>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</si>
  <si>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</si>
  <si>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</si>
  <si>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</si>
  <si>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</si>
  <si>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</si>
  <si>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</si>
  <si>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</si>
  <si>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</si>
  <si>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</si>
  <si>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</si>
  <si>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</si>
  <si>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</si>
  <si>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</si>
  <si>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</si>
  <si>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</si>
  <si>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</si>
  <si>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</si>
  <si>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</si>
  <si>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</si>
  <si>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</si>
  <si>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</si>
  <si>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</si>
  <si>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</si>
  <si>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</si>
  <si>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</si>
  <si>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</si>
  <si>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</si>
  <si>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</si>
  <si>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</si>
  <si>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</si>
  <si>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</si>
  <si>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</si>
  <si>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</si>
  <si>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</si>
  <si>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</si>
  <si>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</si>
  <si>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</si>
  <si>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</si>
  <si>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</si>
  <si>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</si>
  <si>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</si>
  <si>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</si>
  <si>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</si>
  <si>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</si>
  <si>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</si>
  <si>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</si>
  <si>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</si>
  <si>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</si>
  <si>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</si>
  <si>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</si>
  <si>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</si>
  <si>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</si>
  <si>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</si>
  <si>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</si>
  <si>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</si>
  <si>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</si>
  <si>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</si>
  <si>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</si>
  <si>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</si>
  <si>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</si>
  <si>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</si>
  <si>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</si>
  <si>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</si>
  <si>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</si>
  <si>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</si>
  <si>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</si>
  <si>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</si>
  <si>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</si>
  <si>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</si>
  <si>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</si>
  <si>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</si>
  <si>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</si>
  <si>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</si>
  <si>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</si>
  <si>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</si>
  <si>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</si>
  <si>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</si>
  <si>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</si>
  <si>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</si>
  <si>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</si>
  <si>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</si>
  <si>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</si>
  <si>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</si>
  <si>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</si>
  <si>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</si>
  <si>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</si>
  <si>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</si>
  <si>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</si>
  <si>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</si>
  <si>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</si>
  <si>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</si>
  <si>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</si>
  <si>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</si>
  <si>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</si>
  <si>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</si>
  <si>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</si>
  <si>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</si>
  <si>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</si>
  <si>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</si>
  <si>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</si>
  <si>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</si>
  <si>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</si>
  <si>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</si>
  <si>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</si>
  <si>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</si>
  <si>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</si>
  <si>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</si>
  <si>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</si>
  <si>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</si>
  <si>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</si>
  <si>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</si>
  <si>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</si>
  <si>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</si>
  <si>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</si>
  <si>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</si>
  <si>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</si>
  <si>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</si>
  <si>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</si>
  <si>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</si>
  <si>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</si>
  <si>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</si>
  <si>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</si>
  <si>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</si>
  <si>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</si>
  <si>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</si>
  <si>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</si>
  <si>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</si>
  <si>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</si>
  <si>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</si>
  <si>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</si>
  <si>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</si>
  <si>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</si>
  <si>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</si>
  <si>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</si>
  <si>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</si>
  <si>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</si>
  <si>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</si>
  <si>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</si>
  <si>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</si>
  <si>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</si>
  <si>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</si>
  <si>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</si>
  <si>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</si>
  <si>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</si>
  <si>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</si>
  <si>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</si>
  <si>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</si>
  <si>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</si>
  <si>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</si>
  <si>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</si>
  <si>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</si>
  <si>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</si>
  <si>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</si>
  <si>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</si>
  <si>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</si>
  <si>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</si>
  <si>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</si>
  <si>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</si>
  <si>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</si>
  <si>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</si>
  <si>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</si>
  <si>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</si>
  <si>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</si>
  <si>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</si>
  <si>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</si>
  <si>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</si>
  <si>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</si>
  <si>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</si>
  <si>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</si>
  <si>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</si>
  <si>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</si>
  <si>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</si>
  <si>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</si>
  <si>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</si>
  <si>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</si>
  <si>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</si>
  <si>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</si>
  <si>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</si>
  <si>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</si>
  <si>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</si>
  <si>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</si>
  <si>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</si>
  <si>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</si>
  <si>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</si>
  <si>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</si>
  <si>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</si>
  <si>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</si>
  <si>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</si>
  <si>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</si>
  <si>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</si>
  <si>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</si>
  <si>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</si>
  <si>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</si>
  <si>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</si>
  <si>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</si>
  <si>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</si>
  <si>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</si>
  <si>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</si>
  <si>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</si>
  <si>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</si>
  <si>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</si>
  <si>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</si>
  <si>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</si>
  <si>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</si>
  <si>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</si>
  <si>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</si>
  <si>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</si>
  <si>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</si>
  <si>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</si>
  <si>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</si>
  <si>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</si>
  <si>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</si>
  <si>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</si>
  <si>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</si>
  <si>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</si>
  <si>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</si>
  <si>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</si>
  <si>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</si>
  <si>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</si>
  <si>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</si>
  <si>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</si>
  <si>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</si>
  <si>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</si>
  <si>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</si>
  <si>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</si>
  <si>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</si>
  <si>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</si>
  <si>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</si>
  <si>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</si>
  <si>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</si>
  <si>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</si>
  <si>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</si>
  <si>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</si>
  <si>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</si>
  <si>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</si>
  <si>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</si>
  <si>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</si>
  <si>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</si>
  <si>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</si>
  <si>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</si>
  <si>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</si>
  <si>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</si>
  <si>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</si>
  <si>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</si>
  <si>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</si>
  <si>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</si>
  <si>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</si>
  <si>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</si>
  <si>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</si>
  <si>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</si>
  <si>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</si>
  <si>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</si>
  <si>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</si>
  <si>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</si>
  <si>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</si>
  <si>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</si>
  <si>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</si>
  <si>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</si>
  <si>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</si>
  <si>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</si>
  <si>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</si>
  <si>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</si>
  <si>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</si>
  <si>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</si>
  <si>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</si>
  <si>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</si>
  <si>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</si>
  <si>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</si>
  <si>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</si>
  <si>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</si>
  <si>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</si>
  <si>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</si>
  <si>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</si>
  <si>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</si>
  <si>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</si>
  <si>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</si>
  <si>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</si>
  <si>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</si>
  <si>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</si>
  <si>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</si>
  <si>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</si>
  <si>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</si>
  <si>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</si>
  <si>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</si>
  <si>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</si>
  <si>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</si>
  <si>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</si>
  <si>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</si>
  <si>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</si>
  <si>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</si>
  <si>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</si>
  <si>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</si>
  <si>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</si>
  <si>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</si>
  <si>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</si>
  <si>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</si>
  <si>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</si>
  <si>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</si>
  <si>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</si>
  <si>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</si>
  <si>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</si>
  <si>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</si>
  <si>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</si>
  <si>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</si>
  <si>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</si>
  <si>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</si>
  <si>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</si>
  <si>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</si>
  <si>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</si>
  <si>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</si>
  <si>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</si>
  <si>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</si>
  <si>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</si>
  <si>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</si>
  <si>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</si>
  <si>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</si>
  <si>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</si>
  <si>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</si>
  <si>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</si>
  <si>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</si>
  <si>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</si>
  <si>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</si>
  <si>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</si>
  <si>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</si>
  <si>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</si>
  <si>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</si>
  <si>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</si>
  <si>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</si>
  <si>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</si>
  <si>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</si>
  <si>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</si>
  <si>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</si>
  <si>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</si>
  <si>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</si>
  <si>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</si>
  <si>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</si>
  <si>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</si>
  <si>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</si>
  <si>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</si>
  <si>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</si>
  <si>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</si>
  <si>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</si>
  <si>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</si>
  <si>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</si>
  <si>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</si>
  <si>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</si>
  <si>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</si>
  <si>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</si>
  <si>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</si>
  <si>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</si>
  <si>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</si>
  <si>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</si>
  <si>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</si>
  <si>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</si>
  <si>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</si>
  <si>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</si>
  <si>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</si>
  <si>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</si>
  <si>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</si>
  <si>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</si>
  <si>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</si>
  <si>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</si>
  <si>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</si>
  <si>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</si>
  <si>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</si>
  <si>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</si>
  <si>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</si>
  <si>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</si>
  <si>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</si>
  <si>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</si>
  <si>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</si>
  <si>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</si>
  <si>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</si>
  <si>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</si>
  <si>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</si>
  <si>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</si>
  <si>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</si>
  <si>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</si>
  <si>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</si>
  <si>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</si>
  <si>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</si>
  <si>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</si>
  <si>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</si>
  <si>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</si>
  <si>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</si>
  <si>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</si>
  <si>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</si>
  <si>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</si>
  <si>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</si>
  <si>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</si>
  <si>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</si>
  <si>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</si>
  <si>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</si>
  <si>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</si>
  <si>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</si>
  <si>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</si>
  <si>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</si>
  <si>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</si>
  <si>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</si>
  <si>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</si>
  <si>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</si>
  <si>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</si>
  <si>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</si>
  <si>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</si>
  <si>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</si>
  <si>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</si>
  <si>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</si>
  <si>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</si>
  <si>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</si>
  <si>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</si>
  <si>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</si>
  <si>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</si>
  <si>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</si>
  <si>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</si>
  <si>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</si>
  <si>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</si>
  <si>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</si>
  <si>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</si>
  <si>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</si>
  <si>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</si>
  <si>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</si>
  <si>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</si>
  <si>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</si>
  <si>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</si>
  <si>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</si>
  <si>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</si>
  <si>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</si>
  <si>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</si>
  <si>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</si>
  <si>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</si>
  <si>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</si>
  <si>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</si>
  <si>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</si>
  <si>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</si>
  <si>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</si>
  <si>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</si>
  <si>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</si>
  <si>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</si>
  <si>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</si>
  <si>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</si>
  <si>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</si>
  <si>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</si>
  <si>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</si>
  <si>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</si>
  <si>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</si>
  <si>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</si>
  <si>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</si>
  <si>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</si>
  <si>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</si>
  <si>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</si>
  <si>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</si>
  <si>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</si>
  <si>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</si>
  <si>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</si>
  <si>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</si>
  <si>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</si>
  <si>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</si>
  <si>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</si>
  <si>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</si>
  <si>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</si>
  <si>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</si>
  <si>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</si>
  <si>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</si>
  <si>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</si>
  <si>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</si>
  <si>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</si>
  <si>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</si>
  <si>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</si>
  <si>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</si>
  <si>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</si>
  <si>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</si>
  <si>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</si>
  <si>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</si>
  <si>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</si>
  <si>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</si>
  <si>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</si>
  <si>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</si>
  <si>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</si>
  <si>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</si>
  <si>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</si>
  <si>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</si>
  <si>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</si>
  <si>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</si>
  <si>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</si>
  <si>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</si>
  <si>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</si>
  <si>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</si>
  <si>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</si>
  <si>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</si>
  <si>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</si>
  <si>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</si>
  <si>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</si>
  <si>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</si>
  <si>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</si>
  <si>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</si>
  <si>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</si>
  <si>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</si>
  <si>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</si>
  <si>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</si>
  <si>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</si>
  <si>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</si>
  <si>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</si>
  <si>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</si>
  <si>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</si>
  <si>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</si>
  <si>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</si>
  <si>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</si>
  <si>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</si>
  <si>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</si>
  <si>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</si>
  <si>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</si>
  <si>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</si>
  <si>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</si>
  <si>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</si>
  <si>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</si>
  <si>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</si>
  <si>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</si>
  <si>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</si>
  <si>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</si>
  <si>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</si>
  <si>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</si>
  <si>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</si>
  <si>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</si>
  <si>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</si>
  <si>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</si>
  <si>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</si>
  <si>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</si>
  <si>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</si>
  <si>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</si>
  <si>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</si>
  <si>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</si>
  <si>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</si>
  <si>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</si>
  <si>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</si>
  <si>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</si>
  <si>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</si>
  <si>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</si>
  <si>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</si>
  <si>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</si>
  <si>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</si>
  <si>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</si>
  <si>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</si>
  <si>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</si>
  <si>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</si>
  <si>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</si>
  <si>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</si>
  <si>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</si>
  <si>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</si>
  <si>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</si>
  <si>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</si>
  <si>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</si>
  <si>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</si>
  <si>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</si>
  <si>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</si>
  <si>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</si>
  <si>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</si>
  <si>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</si>
  <si>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</si>
  <si>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</si>
  <si>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</si>
  <si>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</si>
  <si>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</si>
  <si>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30 min ETA</t>
  </si>
  <si>
    <t xml:space="preserve"> PCM-20250215-00000830 </t>
  </si>
  <si>
    <t>LTE site still down and  site located in aramco area access issue need special permission</t>
  </si>
  <si>
    <t>PCM-20251201-00001300</t>
  </si>
  <si>
    <t>site was has access night issue as located at USF area and team need 90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</si>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</sst>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330.31717326388753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0.26746261573862284</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45993.265599189814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45993.265599189814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45993.265598958336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45993.265598958336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45993.265598958336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45993.265598958336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45993.265598958336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45993.265598958336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45993.265598958336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45993.265598958336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45993.265598958336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45993.265598958336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45993.265598958336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45993.265598958336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45993.265598958336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45993.265598958336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45993.265598958336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45993.265598958336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45993.265598958336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45993.265598958336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45993.265598958336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45993.265598958336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45993.265598958336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45993.265598958336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45993.265598958336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45993.265598958336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45993.265598958336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45993.265598958336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45993.265598958336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45993.265598958336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45993.265598958336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45993.265598958336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45993.265598958336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45993.265598958336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45993.265598958336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45993.265598958336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45993.265598958336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45993.265598958336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45993.265598958336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45993.265598958336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45993.265598958336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45993.265598958336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45993.265598958336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45993.265598958336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45993.265598958336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45993.265598958336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45993.265598958336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45993.265598958336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45993.265598958336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45993.265598958336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45993.265598958336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45993.265598958336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45993.265598958336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45993.265598958336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45993.265598958336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45993.265598958336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45993.265598958336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45993.265598958336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45993.265598958336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45993.265598958336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45993.265598958336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45993.265598958336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45993.265598958336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45993.265598958336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45993.265598958336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45993.265598958336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45993.265598958336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45993.265598958336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45993.265598958336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45993.265598958336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45993.265598958336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45993.265598958336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45993.265598958336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45993.265598958336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45993.265598958336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45993.265598958336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45993.265598958336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45993.265598958336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45993.265598958336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45993.265598958336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45993.265598958336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45993.265598958336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45993.265598958336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45993.265598958336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45993.265598958336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45993.265598958336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45993.265598958336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45993.265598958336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45993.265598958336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45993.265598958336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45993.265598958336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45993.265598958336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45993.265598958336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45993.265598958336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45993.265598958336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45993.265598958336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45993.265598958336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45993.265598958336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45993.265598958336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45993.265598958336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45993.265598958336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45993.265598958336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45993.265598958336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45993.265598958336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45993.265598958336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45993.265598958336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45993.265598958336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45993.265598958336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45993.265598958336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45993.265598958336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45993.265598958336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45993.265598958336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45993.265598958336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45993.265598958336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45993.265598958336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45993.265598958336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45993.265598958336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45993.265598958336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45993.265598958336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45993.265598958336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45993.265598958336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45993.265598958336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45993.265598958336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45993.265598958336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45993.265598958336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45993.265598958336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45993.265598958336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45993.265598958336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45993.265598958336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45993.265598958336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45993.265598958336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45993.265598958336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45993.265598958336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45993.265598958336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45993.265598958336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45993.265598958336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45993.265598958336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45993.265598958336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45993.265598958336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45993.265598958336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45993.265598958336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45993.265598958336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45993.265598958336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45993.265598958336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45993.265598958336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45993.265598958336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45993.265598958336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45993.265598958336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45993.265598958336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45993.265598958336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45993.265598958336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45993.265598958336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45993.265598958336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45993.265598958336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45993.265598958336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45993.265598958336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45993.265598958336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45993.265598958336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45993.265598958336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45993.265598958336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45993.265598958336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45993.265598958336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45993.265598958336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45993.265598958336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45993.265598958336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45993.265598958336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45993.265598958336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45993.265598958336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45993.265598958336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45993.265598958336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45993.265598958336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45993.265598958336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45993.265598958336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45993.265598958336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45993.265598958336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45993.265598958336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45993.265598958336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45993.265598958336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45993.265598958336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45993.265598958336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45993.265598958336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45993.265598958336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45993.265598958336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45993.265598958336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45993.265598958336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45993.265598958336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45993.265598958336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45993.265598958336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45993.265598958336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45993.265598958336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45993.265598958336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45993.265598958336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45993.265598958336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45993.265598958336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45993.265598958336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45993.265598958336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45993.265598958336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45993.265598958336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45993.265598958336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45993.265598958336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45993.265598958336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45993.265598958336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45993.265598958336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45993.265598958336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45993.265598958336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45993.265598958336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45993.265598958336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45993.265598958336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45993.265598958336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45993.265598958336</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877124DC-2ADA-4F6F-BBAD-5EB813764ECD}"/>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168.26576122685219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8.8781802083321963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0.35791400462767342</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45993.265599189814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45993.265599189814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45993.265599189814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45993.265599189814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45993.265599189814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45993.265599189814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45993.265599189814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45993.265599189814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45993.265599189814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45993.265599189814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45993.265599189814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45993.265599189814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45993.265599189814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45993.265599189814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45993.265599189814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45993.265599189814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45993.265599189814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45993.265599189814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45993.265599189814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45993.265599189814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45993.265599189814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45993.265599189814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45993.265599189814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45993.265599189814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45993.265599189814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45993.265599189814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45993.265599189814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45993.265599189814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45993.265599189814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45993.265599189814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45993.265599189814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45993.265599189814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45993.265599189814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45993.265599189814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45993.265599189814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45993.265599189814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45993.265599189814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45993.265599189814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45993.265599189814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45993.265599189814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45993.265599189814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45993.265599189814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45993.265599189814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45993.265599189814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45993.265599189814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45993.265599189814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45993.265599189814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45993.265599189814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45993.265599189814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45993.265599189814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45993.265599189814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45993.265599189814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45993.265599189814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6" ca="1" si="0">IFERROR(NOW()-F2,"-")</f>
        <v>45993.265599189814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45993.265599189814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45993.265599189814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45993.265599189814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45993.265599189814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45993.265599189814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45993.265599189814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45993.265599189814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45993.265599189814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45993.265599189814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45993.265599189814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45993.265599189814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45993.265599189814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45993.265599189814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45993.265599189814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45993.265599189814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45993.265599189814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45993.265599189814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45993.265599189814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45993.265599189814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45993.265599189814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45993.265599189814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45993.265599189814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45993.265599189814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45993.265599189814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45993.265599189814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45993.265599189814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45993.265599189814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45993.265599189814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45993.265599189814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45993.265599189814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45993.265599189814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45993.265599189814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45993.265599189814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45993.265599189814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45993.265599189814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45993.265599189814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45993.265599189814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45993.265599189814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45993.265599189814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45993.265599189814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45993.265599189814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45993.265599189814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45993.265599189814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45993.265599189814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45993.265599189814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45993.265599189814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45993.265599189814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45993.265599189814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45993.265599189814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45993.265599189814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45993.265599189814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45993.265599189814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45993.265599189814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45993.265599189814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45993.265599189814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45993.265599189814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45993.265599189814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45993.265599189814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45993.265599189814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45993.265599189814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45993.265599189814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45993.265599189814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45993.265599189814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45993.265599189814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45993.265599189814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45993.265599189814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45993.265599189814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45993.265599189814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45993.265599189814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45993.265599189814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45993.265599189814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45993.265599189814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45993.265599189814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45993.265599189814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45993.265599189814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45993.265599189814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45993.265599189814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45993.265599189814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45993.265599189814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45993.265599189814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45993.265599189814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45993.265599189814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45993.265599189814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45993.265599189814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45993.265599189814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45993.265599189814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45993.265599189814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45993.265599189814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45993.265599189814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45993.265599189814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45993.265599189814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45993.265599189814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45993.265599189814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45993.265599189814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45993.265599189814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45993.265599189814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45993.265599189814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45993.265599189814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45993.265599189814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45993.265599189814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45993.265599189814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45993.265599189814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45993.265599189814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45993.265599189814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45993.265599189814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45993.265599189814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45993.265599189814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45993.265599189814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45993.265599189814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45993.265599189814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45993.265599189814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45993.265599189814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45993.265599189814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45993.265599189814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45993.265599189814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45993.265599189814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45993.265599189814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45993.265599189814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45993.265599189814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45993.265599189814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45993.265599189814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45993.265599189814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45993.265599189814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45993.265599189814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45993.265599189814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45993.265599189814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45993.265599189814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45993.265599189814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45993.265599189814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45993.265599189814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45993.265599189814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45993.265599189814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45993.265599189814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45993.265599189814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45993.265599189814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45993.265599189814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45993.265599189814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45993.265599189814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45993.265599189814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45993.265599189814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45993.265599189814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45993.265599189814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45993.265599189814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45993.265599189814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45993.265599189814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45993.265599189814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45993.265599189814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45993.265599189814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45993.265599189814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45993.265599189814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45993.265599189814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45993.265599189814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45993.265599189814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45993.265599189814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45993.265599189814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45993.265599189814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45993.265599189814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45993.265599189814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45993.265599189814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45993.265599189814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45993.265599189814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45993.265599189814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45993.265599189814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45993.265599189814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45993.265599189814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45993.265599189814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45993.265599189814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45993.265599189814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45993.265599189814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45993.265599189814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45993.265599189814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45993.265599189814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45993.265599189814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45993.265599189814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45993.265599189814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45993.265599189814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45993.265599189814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45993.265599189814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45993.265599189814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45993.265599189814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45993.265599189814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45993.265599189814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45993.265599189814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45993.265599189814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45993.265599189814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45993.265599189814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45993.265599189814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45993.265599189814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45993.265599189814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45993.265599189814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45993.265599189814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45993.265599189814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45993.265599189814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45993.265599189814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45993.265599189814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45993.265599189814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45993.265599189814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45993.265599189814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45993.265599189814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45993.265599189814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45993.265599189814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45993.265599189814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45993.265599189814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45993.265599189814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45993.265599189814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45993.265599189814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45993.265599189814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45993.265599189814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45993.265599189814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45993.265599189814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45993.265599189814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45993.265599189814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45993.265599189814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45993.265599189814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45993.265599189814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45993.265599189814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45993.265599189814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45993.265599189814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45993.265599189814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45993.265599189814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45993.265599189814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45993.265599189814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45993.265599189814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45993.265599189814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45993.265599189814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45993.265599189814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45993.265599189814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45993.265599189814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45993.265599189814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45993.265599189814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45993.265599189814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45993.265599189814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45993.265599189814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45993.265599189814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45993.265599189814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45993.265599189814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45993.265599189814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45993.265599189814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45993.265599189814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45993.265599189814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45993.265599189814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45993.265599189814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45993.265599189814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45993.265599189814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45993.265599189814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45993.265599189814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45993.265599189814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45993.265599189814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45993.265599189814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45993.265599189814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45993.265599189814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45993.265599189814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45993.265599189814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45993.265599189814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45993.265599189814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45993.265599189814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45993.265599189814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45993.265599189814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45993.265599189814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45993.265599189814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45993.265599189814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45993.265599189814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45993.265599189814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45993.265599189814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45993.265599189814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45993.265599189814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45993.265599189814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45993.265599189814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45993.265599189814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45993.265599189814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45993.265599189814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45993.265599189814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45993.265599189814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45993.265599189814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45993.265599189814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45993.265599189814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45993.265599189814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45993.265599189814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45993.265599189814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45993.265599189814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45993.265599189814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45993.265599189814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45993.265599189814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45993.265599189814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45993.265599189814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45993.265599189814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45993.265599189814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45993.265599189814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45993.265599189814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45993.265599189814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45993.265599189814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45993.265599189814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45993.265599189814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45993.265599189814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45993.265599189814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45993.265599189814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45993.265599189814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45993.265599189814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45993.265599189814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45993.265599189814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45993.265599189814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45993.265599189814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45993.265599189814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45993.265599189814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45993.265599189814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45993.265599189814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45993.265599189814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45993.265599189814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45993.265599189814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45993.265599189814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45993.265599189814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45993.265599189814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45993.265599189814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45993.265599189814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45993.265599189814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45993.265599189814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45993.265599189814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45993.265599189814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45993.265599189814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45993.265599189814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45993.265599189814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45993.265599189814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45993.265599189814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45993.265599189814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45993.265599189814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45993.265599189814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45993.265599189814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45993.265599189814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45993.265599189814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45993.265599189814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45993.265599189814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45993.265599189814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45993.265599189814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45993.265599189814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45993.265599189814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45993.265599189814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45993.265599189814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45993.265599189814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45993.265599189814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45993.265599189814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45993.265599189814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45993.265599189814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45993.265599189814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45993.265599189814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45993.265599189814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45993.265599189814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45993.265599189814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45993.265599189814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45993.265599189814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45993.265599189814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45993.265599189814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45993.265599189814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45993.265599189814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45993.265599189814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45993.265599189814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45993.265599189814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45993.265599189814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45993.265599189814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45993.265599189814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45993.265599189814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45993.265599189814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45993.265599189814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45993.265599189814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45993.265599189814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45993.265599189814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45993.265599189814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45993.265599189814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45993.265599189814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45993.265599189814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45993.265599189814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45993.265599189814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45993.265599189814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45993.265599189814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45993.265599189814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45993.265599189814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45993.265599189814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45993.265599189814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45993.265599189814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45993.265599189814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45993.265599189814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45993.265599189814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45993.265599189814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45993.265599189814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45993.265599189814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45993.265599189814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45993.265599189814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45993.265599189814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45993.265599189814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45993.265599189814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45993.265599189814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45993.265599189814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45993.265599189814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45993.265599189814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45993.265599189814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45993.265599189814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45993.265599189814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45993.265599189814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45993.265599189814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45993.265599189814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45993.265599189814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45993.265599189814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45993.265599189814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45993.265599189814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45993.265599189814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45993.265599189814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45993.265599189814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45993.265599189814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45993.265599189814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45993.265599189814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45993.265599189814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45993.265599189814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45993.265599189814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45993.265599189814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45993.265599189814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45993.265599189814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45993.265599189814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45993.265599189814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45993.265599189814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45993.265599189814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45993.265599189814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45993.265599189814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45993.265599189814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45993.265599189814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45993.265599189814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45993.265599189814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45993.265599189814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45993.265599189814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45993.265599189814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45993.265599189814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45993.265599189814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45993.265599189814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45993.265599189814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45993.265599189814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45993.265599189814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45993.265599189814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45993.265599189814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45993.265599189814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45993.265599189814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45993.265599189814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45993.265599189814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45993.265599189814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45993.265599189814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45993.265599189814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45993.265599189814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45993.265599189814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45993.265599189814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45993.265599189814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45993.265599189814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45993.265599189814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45993.265599189814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45993.265599189814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45993.265599189814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45993.265599189814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45993.265599189814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45993.265599189814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45993.265599189814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45993.265599189814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45993.265599189814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45993.265599189814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45993.265599189814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45993.265599189814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45993.265599189814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45993.265599189814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45993.265599189814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45993.265599189814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45993.265599189814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45993.265599189814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45993.265599189814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45993.265599189814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45993.265599189814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45993.265599189814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45993.265599189814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45993.265599189814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45993.265599189814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45993.265599189814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45993.265599189814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45993.265599189814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45993.265599189814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45993.265599189814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45993.265599189814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45993.265599189814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45993.265599189814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45993.265599189814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45993.265599189814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45993.265599189814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45993.265599189814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45993.265599189814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45993.265599189814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45993.265599189814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45993.265599189814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45993.265599189814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45993.265599189814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45993.265599189814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45993.265599189814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45993.265599189814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45993.265599189814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45993.265599189814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45993.265599189814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45993.265599189814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45993.265599189814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45993.265599189814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45993.265599189814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45993.265599189814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45993.265599189814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45993.265599189814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45993.265599189814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45993.265599189814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45993.265599189814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45993.265599189814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45993.265599189814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45993.265599189814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45993.265599189814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45993.265599189814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45993.265599189814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45993.265599189814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45993.265599189814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45993.265599189814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45993.265599189814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45993.265599189814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45993.265599189814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45993.265599189814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45993.265599189814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45993.265599189814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45993.265599189814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45993.265599189814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45993.265599189814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45993.265599189814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45993.265599189814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45993.265599189814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45993.265599189814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45993.265599189814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45993.265599189814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45993.265599189814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45993.265599189814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45993.265599189814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45993.265599189814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45993.265599189814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45993.265599189814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45993.265599189814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45993.265599189814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45993.265599189814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45993.265599189814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45993.265599189814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45993.265599189814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45993.265599189814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45993.265599189814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45993.265599189814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45993.265599189814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45993.265599189814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45993.265599189814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45993.265599189814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45993.265599189814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45993.265599189814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45993.265599189814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45993.265599189814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45993.265599189814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45993.265599189814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45993.265599189814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45993.265599189814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45993.265599189814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45993.265599189814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45993.265599189814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45993.265599189814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45993.265599189814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45993.265599189814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45993.265599189814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45993.265599189814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45993.265599189814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45993.265599189814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45993.265599189814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45993.265599189814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45993.265599189814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45993.265599189814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45993.265599189814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45993.265599189814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45993.265599189814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45993.265599189814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45993.265599189814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45993.265599189814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45993.265599189814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45993.265599189814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45993.265599189814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45993.265599189814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45993.265599189814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45993.265599189814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45993.265599189814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45993.265599189814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45993.265599189814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45993.265599189814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45993.265599189814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45993.265599189814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45993.265599189814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45993.265599189814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45993.265599189814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45993.265599189814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45993.265599189814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45993.265599189814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45993.265599189814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45993.265599189814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45993.265599189814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45993.265599189814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45993.265599189814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45993.265599189814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45993.265599189814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45993.265599189814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45993.265599189814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45993.265599189814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45993.265599189814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45993.265599189814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45993.265599189814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45993.265599189814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45993.265599189814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45993.265599189814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45993.265599189814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45993.265599189814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45993.265599189814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45993.265599189814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45993.265599189814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45993.265599189814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45993.265599189814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45993.265599189814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45993.265599189814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45993.265599189814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45993.265599189814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45993.265599189814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45993.265599189814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45993.265599189814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45993.265599189814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45993.265599189814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45993.265599189814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45993.265599189814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45993.265599189814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45993.265599189814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45993.265599189814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45993.265599189814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45993.265599189814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45993.265599189814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45993.265599189814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45993.265599189814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45993.265599189814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45993.265599189814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45993.265599189814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45993.265599189814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45993.265599189814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45993.265599189814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45993.265599189814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45993.265599189814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45993.265599189814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45993.265599189814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45993.265599189814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45993.265599189814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45993.265599189814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45993.265599189814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45993.265599189814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45993.265599189814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45993.265599189814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45993.265599189814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45993.265599189814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45993.265599189814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45993.265599189814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45993.265599189814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45993.265599189814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45993.265599189814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45993.265599189814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45993.265599189814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45993.265599189814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45993.265599189814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45993.265599189814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45993.265599189814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45993.265599189814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45993.265599189814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45993.265599189814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45993.265599189814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45993.265599189814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45993.265599189814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45993.265599189814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45993.265599189814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45993.265599189814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45993.265599189814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45993.265599189814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45993.265599189814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45993.265599189814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45993.265599189814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45993.265599189814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45993.265599189814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45993.265599189814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45993.265599189814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45993.265599189814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45993.265599189814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45993.265599189814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45993.265599189814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45993.265599189814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45993.265599189814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45993.265599189814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45993.265599189814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45993.265599189814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45993.265599189814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45993.265599189814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45993.265599189814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45993.265599189814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45993.265599189814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45993.265599189814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45993.265599189814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45993.265599189814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45993.265599189814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45993.265599189814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45993.265599189814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45993.265599189814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45993.265599189814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45993.265599189814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45993.265599189814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45993.265599189814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45993.265599189814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45993.265599189814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45993.265599189814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45993.265599189814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45993.265599189814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45993.265599189814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45993.265599189814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45993.265599189814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45993.265599189814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45993.265599189814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45993.265599189814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45993.265599189814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45993.265599189814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45993.265599189814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45993.265599189814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45993.265599189814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45993.265599189814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45993.265599189814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45993.265599189814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45993.265599189814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45993.265599189814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45993.265599189814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45993.265599189814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45993.265599189814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45993.265599189814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45993.265599189814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45993.265599189814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45993.265599189814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45993.265599189814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45993.265599189814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45993.265599189814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45993.265599189814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45993.265599189814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45993.265599189814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45993.265599189814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45993.265599189814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45993.265599189814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45993.265599189814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45993.265599189814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45993.265599189814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45993.265599189814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45993.265599189814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45993.265599189814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45993.265599189814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45993.265599189814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45993.265599189814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45993.265599189814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45993.265599189814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45993.265599189814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45993.265599189814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45993.265599189814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45993.265599189814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45993.265599189814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45993.265599189814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45993.265599189814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45993.265599189814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45993.265599189814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45993.265599189814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45993.265599189814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45993.265599189814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45993.265599189814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45993.265599189814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45993.265599189814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45993.265599189814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45993.265599189814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45993.265599189814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45993.265599189814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45993.265599189814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45993.265599189814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45993.265599189814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45993.265599189814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45993.265599189814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45993.265599189814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45993.265599189814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45993.265599189814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45993.265599189814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45993.265599189814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45993.265599189814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45993.265599189814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45993.265599189814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45993.265599189814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45993.265599189814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45993.265599189814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45993.265599189814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45993.265599189814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45993.265599189814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45993.265599189814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45993.265599189814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45993.265599189814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45993.265599189814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45993.265599189814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45993.265599189814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45993.265599189814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45993.265599189814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45993.265599189814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45993.265599189814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45993.265599189814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45993.265599189814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45993.265599189814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45993.265599189814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45993.265599189814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45993.265599189814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45993.265599189814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45993.265599189814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45993.265599189814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45993.265599189814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45993.265599189814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45993.265599189814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45993.265599189814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45993.265599189814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45993.265599189814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45993.265599189814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45993.265599189814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45993.265599189814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45993.265599189814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45993.265599189814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45993.265599189814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45993.265599189814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45993.265599189814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45993.265599189814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45993.265599189814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45993.265599189814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45993.265599189814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45993.265599189814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45993.265599189814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45993.265599189814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45993.265599189814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45993.265599189814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45993.265599189814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45993.265599189814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45993.265599189814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45993.265599189814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45993.265599189814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45993.265599189814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45993.265599189814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45993.265599189814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45993.265599189814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45993.265599189814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45993.265599189814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45993.265599189814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45993.265599189814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45993.265599189814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45993.265599189814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45993.265599189814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45993.265599189814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45993.265599189814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45993.265599189814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45993.265599189814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45993.265599189814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45993.265599189814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45993.265599189814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45993.265599189814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45993.265599189814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45993.265599189814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45993.265599189814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45993.265599189814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45993.265599189814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45993.265599189814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45993.265599189814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45993.265599189814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45993.265599189814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45993.265599189814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45993.265599189814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45993.265599189814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45993.265599189814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45993.265599189814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45993.265599189814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45993.265599189814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45993.265599189814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45993.265599189814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45993.265599189814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45993.265599189814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45993.265599189814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45993.265599189814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45993.265599189814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45993.265599189814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45993.265599189814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45993.265599189814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45993.265599189814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45993.265599189814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45993.265599189814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45993.265599189814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45993.265599189814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45993.265599189814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45993.265599189814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45993.265599189814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45993.265599189814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45993.265599189814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45993.265599189814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45993.265599189814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45993.265599189814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45993.265599189814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45993.265599189814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45993.265599189814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45993.265599189814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45993.265599189814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45993.265599189814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45993.265599189814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45993.265599189814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45993.265599189814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45993.265599189814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45993.265599189814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45993.265599189814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45993.265599189814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45993.265599189814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45993.265599189814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45993.265599189814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45993.265599189814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45993.265599189814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45993.265599189814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45993.265599189814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45993.265599189814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45993.265599189814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45993.265599189814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45993.265599189814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45993.265599189814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45993.265599189814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45993.265599189814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45993.265599189814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45993.265599189814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45993.265599189814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45993.265599189814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45993.265599189814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289.78488159721746</v>
      </c>
      <c r="H2" s="92">
        <v>45703.474768518521</v>
      </c>
      <c r="I2" s="92" t="str">
        <f>IFERROR(VLOOKUP(D2,DB!A:F,6,0),"")</f>
        <v>SCECO</v>
      </c>
      <c r="J2" s="92" t="str">
        <f>IFERROR(VLOOKUP(D2,DB!A:G,7,0),"")</f>
        <v>Dead</v>
      </c>
      <c r="K2" s="94" t="s">
        <v>39198</v>
      </c>
      <c r="L2" s="88" t="str">
        <f>IFERROR(VLOOKUP(D2,DB!A:I,9,0),"")</f>
        <v>Latis</v>
      </c>
    </row>
    <row r="3" spans="1:16" ht="15" customHeight="1">
      <c r="A3" s="110" t="s">
        <v>39199</v>
      </c>
      <c r="B3" s="88" t="str">
        <f>IFERROR(VLOOKUP(D3,DB!A:K,11,0),"")</f>
        <v>R4</v>
      </c>
      <c r="C3" s="90">
        <v>2</v>
      </c>
      <c r="D3" s="88" t="s">
        <v>35271</v>
      </c>
      <c r="E3" s="91" t="s">
        <v>39106</v>
      </c>
      <c r="F3" s="92">
        <v>45992.715254629627</v>
      </c>
      <c r="G3" s="93">
        <f t="shared" ref="G3:G4" ca="1" si="0">IFERROR(NOW()-F3,"")</f>
        <v>0.55034456018620403</v>
      </c>
      <c r="H3" s="92">
        <v>45992.705231481479</v>
      </c>
      <c r="I3" s="110" t="str">
        <f>IFERROR(VLOOKUP(D3,DB!A:F,6,0),"")</f>
        <v>Generator-SG</v>
      </c>
      <c r="J3" s="110" t="str">
        <f>IFERROR(VLOOKUP(D3,DB!A:G,7,0),"")</f>
        <v>Dead</v>
      </c>
      <c r="K3" s="94" t="s">
        <v>39200</v>
      </c>
      <c r="L3" s="88" t="str">
        <f>IFERROR(VLOOKUP(D3,DB!A:I,9,0),"")</f>
        <v>Latis</v>
      </c>
    </row>
    <row r="4" spans="1:16" ht="15" customHeight="1">
      <c r="A4" s="110" t="s">
        <v>39201</v>
      </c>
      <c r="B4" s="88" t="str">
        <f>IFERROR(VLOOKUP(D4,DB!A:K,11,0),"")</f>
        <v>R4</v>
      </c>
      <c r="C4" s="90">
        <v>1</v>
      </c>
      <c r="D4" s="88" t="s">
        <v>35995</v>
      </c>
      <c r="E4" s="91" t="s">
        <v>39106</v>
      </c>
      <c r="F4" s="92">
        <v>45992.90902777778</v>
      </c>
      <c r="G4" s="93">
        <f t="shared" ca="1" si="0"/>
        <v>0.35657141203409992</v>
      </c>
      <c r="H4" s="92">
        <v>45992.903946759259</v>
      </c>
      <c r="I4" s="110" t="str">
        <f>IFERROR(VLOOKUP(D4,DB!A:F,6,0),"")</f>
        <v>Generator-SG</v>
      </c>
      <c r="J4" s="110" t="str">
        <f>IFERROR(VLOOKUP(D4,DB!A:G,7,0),"")</f>
        <v>Dead</v>
      </c>
      <c r="K4" s="94" t="s">
        <v>39200</v>
      </c>
      <c r="L4" s="88" t="str">
        <f>IFERROR(VLOOKUP(D4,DB!A:I,9,0),"")</f>
        <v>Latis</v>
      </c>
    </row>
    <row r="5" spans="1:16" ht="15" customHeight="1">
      <c r="A5" s="110"/>
      <c r="B5" s="88" t="str">
        <f>IFERROR(VLOOKUP(D5,DB!A:K,11,0),"")</f>
        <v/>
      </c>
      <c r="C5" s="90"/>
      <c r="D5" s="88"/>
      <c r="E5" s="91"/>
      <c r="F5" s="92"/>
      <c r="G5" s="93">
        <f ca="1">IFERROR(NOW()-F5,"")</f>
        <v>45993.265598958336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45993.265599189814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45993.265599189814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45993.265599189814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45993.265599189814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45993.265599189814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45993.265599189814</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45993.265599189814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45993.265599189814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45993.265599189814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45993.265599189814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45993.265599189814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45993.265599189814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45993.265599189814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45993.265599189814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45993.265599189814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45993.265599189814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45993.265599189814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45993.265599189814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45993.265599189814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45993.265599189814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45993.265599189814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45993.265599189814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45993.265599189814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45993.265599189814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45993.265599189814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45993.265599189814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45993.265599189814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45993.265599189814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45993.265599189814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45993.265599189814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45993.265599189814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45993.265599189814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45993.265599189814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45993.265599189814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45993.265599189814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45993.265599189814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45993.265599189814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45993.265599189814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45993.265599189814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45993.265599189814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45993.265599189814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45993.265599189814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45993.265599189814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45993.265599189814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45993.265599189814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45993.265599189814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45993.265599189814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45993.265599189814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45993.265599189814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45993.265599189814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45993.265599189814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45993.265599189814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45993.265599189814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45993.265599189814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45993.265599189814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45993.265599189814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45993.265599189814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45993.265599189814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45993.265599189814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45993.265599189814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45993.265599189814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45993.265599189814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45993.265599189814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45993.265599189814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45993.265599189814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45993.265599189814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45993.265599189814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45993.265599189814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45993.265599189814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45993.265599189814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45993.265599189814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45993.265599189814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45993.265599189814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45993.265599189814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45993.265599189814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45993.265599189814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45993.265599189814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45993.265599189814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45993.265599189814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45993.265599189814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45993.265599189814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45993.265599189814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45993.265599189814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45993.265599189814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45993.265599189814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45993.265599189814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45993.265599189814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45993.265599189814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45993.265599189814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45993.265599189814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45993.265599189814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45993.265599189814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45993.265599189814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45993.265599189814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45993.265599189814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45993.265599189814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45993.265599189814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45993.265599189814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45993.265599189814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45993.265599189814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45993.265599189814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45993.265599189814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45993.265599189814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45993.265599189814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45993.265599189814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45993.265599189814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45993.265599189814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45993.265599189814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45993.265599189814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45993.265599189814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45993.265599189814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45993.265599189814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45993.265599189814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45993.265599189814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45993.265599189814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45993.265599189814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45993.265599189814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45993.265599189814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45993.265599189814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45993.265599189814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45993.265599189814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45993.265599189814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45993.265599189814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45993.265599189814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45993.265599189814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45993.265599189814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45993.265599189814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45993.265599189814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45993.265599189814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45993.265599189814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45993.265599189814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45993.265599189814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45993.265599189814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45993.265599189814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45993.265599189814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45993.265599189814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45993.265599189814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45993.265599189814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45993.265599189814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45993.265599189814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45993.265599189814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45993.265599189814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45993.265599189814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45993.265599189814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45993.265599189814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45993.265599189814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45993.265599189814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45993.265599189814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45993.265599189814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45993.265599189814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45993.265599189814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45993.265599189814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45993.265599189814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45993.265599189814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45993.265599189814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45993.265599189814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45993.265599189814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45993.265599189814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45993.265599189814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45993.265599189814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45993.265599189814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45993.265599189814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45993.265599189814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45993.265599189814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45993.265599189814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45993.265599189814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45993.265599189814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45993.265599189814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45993.265599189814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45993.265599189814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45993.265599189814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45993.265599189814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45993.265599189814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45993.265599189814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45993.265599189814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45993.265599189814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45993.265599189814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45993.265599189814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45993.265599189814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45993.265599189814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45993.265599189814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45993.265599189814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45993.265599189814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45993.265599189814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45993.265599189814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45993.265599189814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45993.265599189814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45993.265599189814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45993.265599189814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45993.265599189814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45993.265599189814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45993.265599189814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45993.265599189814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45993.265599189814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45993.265599189814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45993.265599189814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45993.265599189814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45993.265599189814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45993.265599189814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45993.265599189814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45993.265599189814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45993.265599189814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45993.265599189814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45993.265599189814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45993.265599189814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45993.265599189814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45993.265599189814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45993.265599189814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45993.265599189814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45993.265599189814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45993.265599189814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45993.265599189814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45993.265599189814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45993.265599189814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45993.265599189814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45993.265599189814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45993.265599189814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45993.265599189814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45993.265599189814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45993.265599189814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45993.265599189814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45993.265599189814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45993.265599189814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45993.265599189814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45993.265599189814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45993.265599189814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45993.265599189814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45993.265599189814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45993.265599189814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45993.265599189814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45993.265599189814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45993.265599189814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45993.265599189814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45993.265599189814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45993.265599189814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45993.265599189814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45993.265599189814</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101.43353900462535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67.07672187499702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44.604488078701252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11.892300578700087</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05">
        <f ca="1">IFERROR(NOW()-F6,"")</f>
        <v>45993.265599189814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45993.265599189814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45993.265598958336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45993.265598958336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45993.265598958336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45993.265598958336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45993.265598958336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45993.265598958336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45993.265598958336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45993.265598958336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45993.265598958336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45993.265598958336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45993.265598958336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45993.265598958336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45993.265598958336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45993.265598958336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45993.265598958336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45993.265598958336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45993.265598958336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45993.265598958336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45993.265598958336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45993.265598958336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45993.265598958336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45993.265598958336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45993.265598958336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45993.265598958336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45993.265598958336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45993.265598958336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45993.265598958336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45993.265598958336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45993.265598958336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45993.265598958336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45993.265598958336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45993.265598958336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45993.265598958336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45993.265598958336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45993.265598958336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45993.265598958336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45993.265598958336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45993.265598958336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45993.265598958336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45993.265598958336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45993.265598958336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45993.265598958336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45993.265598958336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45993.265598958336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45993.265598958336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45993.265598958336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45993.265598958336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45993.265598958336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45993.265598958336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45993.265598958336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45993.265598958336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45993.265598958336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45993.265598958336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45993.265599189814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45993.265599189814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45993.265599189814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45993.265599189814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45993.265599189814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45993.265599189814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45993.265599189814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45993.265599189814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45993.265599189814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45993.265599189814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45993.265599189814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45993.265599189814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45993.265599189814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45993.265599189814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45993.265599189814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45993.265599189814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45993.265599189814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45993.265599189814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45993.265599189814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45993.265599189814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45993.265599189814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45993.265599189814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45993.265599189814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45993.265599189814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45993.265599189814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45993.265599189814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45993.265599189814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45993.265599189814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45993.265599189814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45993.265599189814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45993.265599189814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45993.265599189814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45993.265599189814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45993.265599189814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45993.265599189814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45993.265599189814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45993.265599189814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45993.265599189814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45993.265599189814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45993.265599189814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45993.265599189814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45993.265599189814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45993.265599189814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45993.265599189814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45993.265599189814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45993.265599189814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45993.265599189814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45993.265599189814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45993.265599189814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45993.265599189814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45993.265599189814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45993.265599189814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45993.265599189814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45993.265599189814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45993.265599189814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45993.265599189814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45993.265599189814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45993.265599189814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45993.265599189814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45993.265599189814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45993.265599189814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45993.265599189814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45993.265599189814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45993.265599189814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45993.265599189814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45993.265599189814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45993.265599189814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45993.265599189814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45993.265599189814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45993.265599189814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45993.265599189814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45993.265599189814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45993.265599189814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45993.265599189814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45993.265599189814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45993.265599189814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45993.265599189814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45993.265599189814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45993.265599189814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45993.265599189814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45993.265599189814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45993.265599189814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45993.265599189814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45993.265599189814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45993.265599189814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45993.265599189814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45993.265599189814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45993.265599189814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45993.265599189814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45993.265599189814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45993.265599189814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45993.265599189814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45993.265599189814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45993.265599189814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45993.265599189814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45993.265599189814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45993.265599189814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45993.265599189814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45993.265599189814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45993.265599189814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45993.265599189814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45993.265599189814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45993.265599189814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45993.265599189814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45993.265599189814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45993.265599189814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45993.265599189814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45993.265599189814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45993.265599189814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45993.265599189814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45993.265599189814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45993.265599189814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45993.265599189814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45993.265599189814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45993.265599189814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45993.265599189814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45993.265599189814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45993.265599189814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45993.265599189814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45993.265599189814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45993.265599189814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45993.265599189814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45993.265599189814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45993.265599189814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45993.265599189814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45993.265599189814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45993.265599189814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45993.265599189814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45993.265599189814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45993.265599189814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45993.265599189814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45993.265599189814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45993.265599189814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45993.265599189814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45993.265599189814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45993.265599189814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45993.265599189814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45993.265599189814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45993.265599189814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45993.265599189814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45993.265599189814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45993.265599189814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45993.265599189814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45993.265599189814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45993.265599189814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45993.265599189814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45993.265599189814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45993.265599189814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45993.265599189814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45993.265599189814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45993.265599189814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45993.265599189814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45993.265599189814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45993.265599189814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45993.265599189814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45993.265599189814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45993.265599189814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45993.265599189814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45993.265599189814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45993.265599189814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45993.265599189814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45993.265599189814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45993.265599189814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45993.265599189814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45993.265599189814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45993.265599189814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45993.265599189814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45993.265599189814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45993.265599189814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45993.265599189814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45993.265599189814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45993.265599189814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45993.265599189814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45993.265599189814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45993.265599189814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45993.265599189814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45993.265599189814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45993.265599189814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45993.265599189814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45993.265599189814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45993.265599189814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45993.265599189814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45993.265599189814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45993.265599189814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45993.265599189814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45993.265599189814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45993.265599189814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45993.265599189814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45993.265599189814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45993.265599189814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45993.265599189814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45993.265599189814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45993.265599189814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45993.265599189814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45993.265599189814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45993.265599189814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45993.265599189814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45993.265599189814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45993.265599189814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45993.265599189814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45993.265599189814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45993.265599189814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45993.265599189814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45993.265599189814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45993.265599189814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45993.265599189814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45993.265599189814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45993.265599189814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45993.265599189814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45993.265599189814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45993.265599189814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45993.265599189814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45993.265599189814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45993.265599189814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45993.265599189814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45993.265599189814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45993.265599189814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45993.265599189814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45993.265599189814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45993.265599189814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45993.265599189814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45993.265599189814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45993.265599189814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45993.265599189814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45993.265599189814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45993.265599189814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45993.265599189814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45993.265599189814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45993.265599189814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45993.265599189814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45993.265599189814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45993.265599189814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45993.265599189814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45993.265599189814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45993.265599189814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45993.265599189814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45993.265599189814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45993.265599189814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45993.265599189814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45993.265599189814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45993.265599189814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45993.265599189814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45993.265599189814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45993.265599189814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45993.265599189814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45993.265599189814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45993.265599189814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45993.265599189814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45993.265599189814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45993.265599189814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45993.265599189814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45993.265599189814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45993.265599189814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45993.265599189814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45993.265599189814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45993.265599189814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45993.265599189814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45993.265599189814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45993.265599189814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45993.265599189814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45993.265599189814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45993.265599189814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45993.265599189814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45993.265599189814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45993.265599189814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45993.265599189814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45993.265599189814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45993.265599189814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45993.265599189814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45993.265599189814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45993.265599189814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45993.265599189814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45993.265599189814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45993.265599189814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45993.265599189814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45993.265599189814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45993.265599189814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45993.265599189814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45993.265599189814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45993.265599189814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45993.265599189814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45993.265599189814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45993.265599189814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45993.265599189814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45993.265599189814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45993.265599189814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45993.265599189814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45993.265599189814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45993.265599189814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45993.265599189814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45993.265599189814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45993.265599189814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45993.265599189814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45993.265599189814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45993.265599189814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45993.265599189814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45993.265599189814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45993.265599189814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45993.265599189814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45993.265599189814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45993.265599189814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45993.265599189814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45993.265599189814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45993.265599189814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45993.265599189814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45993.265599189814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45993.265599189814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45993.265599189814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45993.265599189814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45993.265599189814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45993.265599189814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45993.265599189814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45993.265599189814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45993.265599189814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45993.265599189814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45993.265599189814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45993.265599189814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45993.265599189814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45993.265599189814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45993.265599189814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45993.265599189814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45993.265599189814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45993.265599189814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45993.265599189814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45993.265599189814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45993.265599189814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45993.265599189814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45993.265599189814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45993.265599189814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45993.265599189814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45993.265599189814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45993.265599189814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45993.265599189814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45993.265599189814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45993.265599189814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45993.265599189814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45993.265599189814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45993.265599189814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45993.265599189814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45993.265599189814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45993.265599189814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45993.265599189814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45993.265599189814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45993.265599189814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45993.265599189814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45993.265599189814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45993.265599189814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45993.265599189814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45993.265599189814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45993.265599189814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45993.265599189814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45993.265599189814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45993.265599189814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45993.265599189814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45993.265599189814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45993.265599189814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45993.265599189814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45993.265599189814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45993.265599189814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45993.265599189814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45993.265599189814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45993.265599189814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45993.265599189814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45993.265599189814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45993.265599189814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45993.265599189814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45993.265599189814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45993.265599189814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45993.265599189814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45993.265599189814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45993.265599189814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45993.265599189814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45993.265599189814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45993.265599189814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45993.265599189814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45993.265599189814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45993.265599189814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45993.265599189814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45993.265599189814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45993.265599189814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45993.265599189814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45993.265599189814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45993.265599189814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45993.265599189814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45993.265599189814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45993.265599189814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45993.265599189814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45993.265599189814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45993.265599189814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45993.265599189814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45993.265599189814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45993.265599189814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45993.265599189814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45993.265599189814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45993.265599189814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45993.265599189814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45993.265599189814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45993.265599189814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45993.265599189814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45993.265599189814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45993.265599189814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45993.265599189814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45993.265599189814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45993.265599189814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45993.265599189814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45993.265599189814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45993.265599189814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45993.265599189814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45993.265599189814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45993.265599189814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45993.265599189814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45993.265599189814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45993.265599189814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45993.265599189814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45993.265599189814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45993.265599189814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45993.265599189814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45993.265599189814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45993.265599189814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45993.265599189814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45993.265599189814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45993.265599189814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45993.265599189814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45993.265599189814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45993.265599189814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45993.265599189814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45993.265599189814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45993.265599189814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45993.265599189814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45993.265599189814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45993.265599189814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45993.265599189814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45993.265599189814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45993.265599189814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45993.265599189814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45993.265599189814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45993.265599189814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45993.265599189814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45993.265599189814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45993.265599189814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45993.265599189814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45993.265599189814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45993.265599189814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45993.265599189814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45993.265599189814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45993.265599189814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45993.265599189814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45993.265599189814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45993.265599189814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45993.265599189814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45993.265599189814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45993.265599189814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45993.265599189814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45993.265599189814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45993.265599189814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45993.265599189814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45993.265599189814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45993.265599189814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45993.265599189814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45993.265599189814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45993.265599189814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45993.265599189814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45993.265599189814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2025-12-02T03:23:07Z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