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48" documentId="120_S{2AC9BD13-BADA-5192-A53E-5A8FF88502F6}" xr6:coauthVersionLast="47" xr6:coauthVersionMax="47" xr10:uidLastSave="{35BA1F6B-9C0C-4AA0-8F1A-7A3BAB3F41C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<sst xmlns="http://schemas.openxmlformats.org/spreadsheetml/2006/main" count="180285" uniqueCount="39127">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</sst>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318.19268842592282</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0.11737592592544388</v>
      </c>
      <c r="H3" s="136">
        <v>45981.018692129626</v>
      </c>
      <c r="I3" s="134" t="str">
        <f>IFERROR(VLOOKUP(D3,DB!A:F,6,0),"")</f>
        <v>Generator-SG</v>
      </c>
      <c r="J3" s="134" t="str">
        <f>IFERROR(VLOOKUP(D3,DB!A:G,7,0),"")</f>
        <v>Good</v>
      </c>
      <c r="K3" s="138" t="s">
        <v>39025</v>
      </c>
      <c r="L3" s="139" t="str">
        <f>IFERROR(VLOOKUP(D3,DB!A:I,9,0),"")</f>
        <v>Latis</v>
      </c>
    </row>
    <row r="4" spans="1:15" ht="15" customHeight="1">
      <c r="A4" s="150" t="s">
        <v>39026</v>
      </c>
      <c r="B4" s="151" t="str">
        <f>IFERROR(VLOOKUP(D4,DB!A:K,11,0),"")</f>
        <v>R1</v>
      </c>
      <c r="C4" s="151">
        <v>2</v>
      </c>
      <c r="D4" s="134" t="s">
        <v>8838</v>
      </c>
      <c r="E4" s="152" t="s">
        <v>39021</v>
      </c>
      <c r="F4" s="153"/>
      <c r="G4" s="154">
        <f ca="1">IFERROR(NOW()-F4,"-")</f>
        <v>45981.141114351849</v>
      </c>
      <c r="H4" s="153">
        <v>45981.127824074072</v>
      </c>
      <c r="I4" s="151" t="str">
        <f>IFERROR(VLOOKUP(D4,DB!A:F,6,0),"")</f>
        <v>Generator-SG</v>
      </c>
      <c r="J4" s="151" t="str">
        <f>IFERROR(VLOOKUP(D4,DB!A:G,7,0),"")</f>
        <v>Dead</v>
      </c>
      <c r="K4" s="155" t="s">
        <v>39027</v>
      </c>
      <c r="L4" s="156" t="str">
        <f>IFERROR(VLOOKUP(D4,DB!A:I,9,0),"")</f>
        <v>Latis</v>
      </c>
    </row>
    <row r="5" spans="1:15" ht="15" customHeight="1">
      <c r="A5" s="150"/>
      <c r="B5" s="151" t="str">
        <f>IFERROR(VLOOKUP(D5,DB!A:K,11,0),"")</f>
        <v/>
      </c>
      <c r="C5" s="151"/>
      <c r="D5" s="134"/>
      <c r="E5" s="152"/>
      <c r="F5" s="153"/>
      <c r="G5" s="154">
        <f ca="1">IFERROR(NOW()-F5,"-")</f>
        <v>45981.141114351849</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45981.141114351849</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45981.141114351849</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45981.141114351849</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45981.141114351849</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45981.141114351849</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45981.141114351849</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45981.141114351849</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45981.141114351849</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45981.141114351849</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45981.141114351849</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45981.141114351849</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45981.141114351849</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45981.141114351849</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45981.141114351849</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45981.141114351849</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45981.141114351849</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45981.141114351849</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45981.141114351849</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45981.141114351849</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45981.141114351849</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45981.141114351849</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45981.141114351849</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45981.141114351849</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45981.141114351849</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45981.141114351849</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45981.141114351849</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45981.141114351849</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45981.141114351849</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45981.141114351849</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45981.141114351849</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45981.141114351849</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45981.141114351849</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45981.141114351849</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45981.141114351849</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45981.141114351849</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45981.141114351849</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45981.141114351849</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45981.141114351849</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45981.141114351849</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45981.141114351849</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45981.141114351849</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45981.141114351849</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45981.141114351849</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45981.141114351849</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45981.141114351849</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45981.141114351849</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45981.141114351849</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45981.141114351849</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45981.141114351849</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45981.141114351849</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45981.141114351849</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45981.141114351849</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45981.141114351849</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45981.141114351849</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45981.141114351849</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45981.141114351849</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45981.141114351849</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45981.141114351849</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45981.141114351849</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49F96DA2-CF17-44EA-898B-7E464F886869}"/>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J9"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156.14127638888749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0.11379953703726642</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8" t="str">
        <f>IFERROR(VLOOKUP(D5,DB!A:K,11,0),"")</f>
        <v>R2</v>
      </c>
      <c r="C5" s="18">
        <v>1</v>
      </c>
      <c r="D5" s="18" t="s">
        <v>12271</v>
      </c>
      <c r="E5" s="102" t="s">
        <v>39021</v>
      </c>
      <c r="F5" s="103">
        <v>45981.050925925927</v>
      </c>
      <c r="G5" s="104">
        <f ca="1">IFERROR(NOW()-F5,"-")</f>
        <v>9.0188425921951421E-2</v>
      </c>
      <c r="H5" s="103">
        <v>45980.95684027778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45981.141114351849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45981.141114351849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45981.141114351849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45981.141114351849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45981.141114351849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45981.141114351849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45981.141114351849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45981.141114351849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45981.141114351849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45981.141114351849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45981.141114351849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45981.141114351849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45981.141114351849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45981.141114351849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45981.141114351849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45981.141114351849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45981.141114351849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45981.141114351849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45981.141114351849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45981.141114351849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45981.141114351849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45981.141114351849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45981.141114351849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45981.141114351849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45981.141114351849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45981.141114351849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45981.141114351849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45981.141114351849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45981.141114351849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45981.141114351849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45981.141114351849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45981.141114351849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45981.141114351849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45981.141114351849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45981.141114351849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45981.141114351849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45981.141114351849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45981.141114351849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45981.141114351849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45981.141114351849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45981.141114351849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45981.141114351849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45981.141114351849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45981.141114351849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45981.141114351849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45981.141114351849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45981.141114351849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45981.141114351849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45981.141114351849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45981.141114351849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45981.141114351849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45981.141114351849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45981.141114351849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45981.141114351849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45981.141114351849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45981.141114351849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45981.141114351849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45981.141114351849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45981.141114351849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45981.141114351849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45981.141114351849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45981.141114351849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45981.141114351849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45981.141114351849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45981.141114351849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45981.141114351849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45981.141114351849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45981.141114351849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45981.141114351849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45981.141114351849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45981.141114351849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45981.141114351849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45981.141114351849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45981.141114351849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45981.141114351849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45981.141114351849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45981.141114351849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45981.141114351849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45981.141114351849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45981.141114351849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45981.141114351849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45981.141114351849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45981.141114351849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45981.141114351849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45981.141114351849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45981.141114351849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45981.141114351849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45981.141114351849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45981.141114351849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45981.141114351849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45981.141114351849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45981.141114351849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45981.141114351849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45981.141114351849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45981.141114351849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45981.141114351849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45981.141114351849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45981.141114351849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45981.141114351849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45981.141114351849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45981.141114351849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45981.141114351849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45981.141114351849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45981.141114351849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45981.141114351849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45981.141114351849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45981.141114351849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45981.141114351849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45981.141114351849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45981.141114351849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45981.141114351849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45981.141114351849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45981.141114351849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45981.141114351849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45981.141114351849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45981.141114351849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45981.141114351849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45981.141114351849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45981.141114351849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45981.141114351849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45981.141114351849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45981.141114351849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45981.141114351849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45981.141114351849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45981.141114351849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45981.141114351849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45981.141114351849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45981.141114351849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45981.141114351849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45981.141114351849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45981.141114351849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45981.141114351849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45981.141114351849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45981.141114351849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45981.141114351849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45981.141114351849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45981.141114351849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45981.141114351849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45981.141114351849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45981.141114351849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45981.141114351849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45981.141114351849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45981.141114351849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45981.141114351849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45981.141114351849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45981.141114351849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45981.141114351849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45981.141114351849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45981.141114351849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45981.141114351849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45981.141114351849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45981.141114351849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45981.141114351849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45981.141114351849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45981.141114351849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45981.141114351849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45981.141114351849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45981.141114351849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45981.141114351849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45981.141114351849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45981.141114351849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45981.141114351849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45981.141114351849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45981.141114351849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45981.141114351849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45981.141114351849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45981.141114351849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45981.141114351849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45981.141114351849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45981.141114351849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45981.141114351849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45981.141114351849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45981.141114351849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45981.141114351849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45981.141114351849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45981.141114351849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45981.141114351849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45981.141114351849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45981.141114351849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45981.141114351849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45981.141114351849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45981.141114351849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45981.141114351849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45981.141114351849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45981.141114351849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45981.141114351849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45981.141114351849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45981.141114351849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45981.141114351849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45981.141114351849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45981.141114351849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45981.141114351849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45981.141114351849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45981.141114351849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45981.141114351849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45981.141114351849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45981.141114351849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45981.141114351849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45981.141114351849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45981.141114351849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45981.141114351849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45981.141114351849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45981.141114351849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45981.141114351849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45981.141114351849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45981.141114351849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45981.141114351849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45981.141114351849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45981.141114351849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45981.141114351849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45981.141114351849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45981.141114351849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45981.141114351849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45981.141114351849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45981.141114351849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45981.141114351849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45981.141114351849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45981.141114351849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45981.141114351849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45981.141114351849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45981.141114351849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45981.141114351849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45981.141114351849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45981.141114351849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45981.141114351849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45981.141114351849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45981.141114351849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45981.141114351849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45981.141114351849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45981.141114351849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45981.141114351849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45981.141114351849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45981.141114351849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45981.141114351849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45981.141114351849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45981.141114351849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45981.141114351849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45981.141114351849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45981.141114351849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45981.141114351849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45981.141114351849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45981.141114351849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45981.141114351849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45981.141114351849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45981.141114351849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45981.141114351849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45981.141114351849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45981.141114351849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45981.141114351849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45981.141114351849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45981.141114351849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45981.141114351849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45981.141114351849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45981.141114351849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45981.141114351849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45981.141114351849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45981.141114351849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45981.141114351849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45981.141114351849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45981.141114351849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45981.141114351849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45981.141114351849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45981.141114351849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45981.141114351849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45981.141114351849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45981.141114351849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45981.141114351849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45981.141114351849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45981.141114351849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45981.141114351849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45981.141114351849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45981.141114351849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45981.141114351849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45981.141114351849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45981.141114351849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45981.141114351849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45981.141114351849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45981.141114351849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45981.141114351849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45981.141114351849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45981.141114351849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45981.141114351849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45981.141114351849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45981.141114351849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45981.141114351849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45981.141114351849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45981.141114351849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45981.141114351849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45981.141114351849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45981.141114351849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45981.141114351849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45981.141114351849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45981.141114351849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45981.141114351849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45981.141114351849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45981.141114351849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45981.141114351849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45981.141114351849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45981.141114351849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45981.141114351849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45981.141114351849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45981.141114351849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45981.141114351849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45981.141114351849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45981.141114351849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45981.141114351849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45981.141114351849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45981.141114351849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45981.141114351849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45981.141114351849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45981.141114351849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45981.141114351849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45981.141114351849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45981.141114351849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45981.141114351849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45981.141114351849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45981.141114351849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45981.141114351849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45981.141114351849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45981.141114351849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45981.141114351849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45981.141114351849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45981.141114351849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45981.141114351849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45981.141114351849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45981.141114351849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45981.141114351849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45981.141114351849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45981.141114351849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45981.141114351849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45981.141114351849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45981.141114351849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45981.141114351849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45981.141114351849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45981.141114351849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45981.141114351849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45981.141114351849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45981.141114351849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45981.141114351849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45981.141114351849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45981.141114351849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45981.141114351849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45981.141114351849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45981.141114351849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45981.141114351849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45981.141114351849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45981.141114351849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45981.141114351849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45981.141114351849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45981.141114351849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45981.141114351849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45981.141114351849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45981.141114351849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45981.141114351849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45981.141114351849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45981.141114351849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45981.141114351849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45981.141114351849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45981.141114351849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45981.141114351849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45981.141114351849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45981.141114351849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45981.141114351849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45981.141114351849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45981.141114351849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45981.141114351849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45981.141114351849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45981.141114351849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45981.141114351849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45981.141114351849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45981.141114351849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45981.141114351849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45981.141114351849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45981.141114351849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45981.141114351849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45981.141114351849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45981.141114351849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45981.141114351849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45981.141114351849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45981.141114351849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45981.141114351849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45981.141114351849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45981.141114351849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45981.141114351849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45981.141114351849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45981.141114351849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45981.141114351849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45981.141114351849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45981.141114351849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45981.141114351849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45981.141114351849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45981.141114351849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45981.141114351849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45981.141114351849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45981.141114351849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45981.141114351849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45981.141114351849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45981.141114351849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45981.141114351849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45981.141114351849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45981.141114351849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45981.141114351849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45981.141114351849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45981.141114351849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45981.141114351849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45981.141114351849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45981.141114351849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45981.141114351849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45981.141114351849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45981.141114351849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45981.141114351849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45981.141114351849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45981.141114351849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45981.141114351849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45981.141114351849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45981.141114351849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45981.141114351849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45981.141114351849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45981.141114351849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45981.141114351849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45981.141114351849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45981.141114351849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45981.141114351849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45981.141114351849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45981.141114351849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45981.141114351849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45981.141114351849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45981.141114351849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45981.141114351849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45981.141114351849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45981.141114351849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45981.141114351849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45981.141114351849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45981.141114351849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45981.141114351849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45981.141114351849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45981.141114351849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45981.141114351849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45981.141114351849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45981.141114351849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45981.141114351849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45981.141114351849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45981.141114351849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45981.141114351849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45981.141114351849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45981.141114351849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45981.141114351849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45981.141114351849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45981.141114351849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45981.141114351849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45981.141114351849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45981.141114351849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45981.141114351849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45981.141114351849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45981.141114351849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45981.141114351849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45981.141114351849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45981.141114351849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45981.141114351849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45981.141114351849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45981.141114351849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45981.141114351849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45981.141114351849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45981.141114351849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45981.141114351849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45981.141114351849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45981.141114351849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45981.141114351849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45981.141114351849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45981.141114351849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45981.141114351849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45981.141114351849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45981.141114351849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45981.141114351849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45981.141114351849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45981.141114351849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45981.141114351849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45981.141114351849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45981.141114351849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45981.141114351849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45981.141114351849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45981.141114351849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45981.141114351849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45981.141114351849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45981.141114351849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45981.141114351849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45981.141114351849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45981.141114351849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45981.141114351849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45981.141114351849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45981.141114351849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45981.141114351849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45981.141114351849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45981.141114351849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45981.141114351849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45981.141114351849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45981.141114351849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45981.141114351849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45981.141114351849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45981.141114351849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45981.141114351849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45981.141114351849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45981.141114351849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45981.141114351849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45981.141114351849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45981.141114351849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45981.141114351849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45981.141114351849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45981.141114351849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45981.141114351849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45981.141114351849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45981.141114351849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45981.141114351849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45981.141114351849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45981.141114351849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45981.141114351849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45981.141114351849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45981.141114351849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45981.141114351849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45981.141114351849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45981.141114351849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45981.141114351849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45981.141114351849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45981.141114351849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45981.141114351849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45981.141114351849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45981.141114351849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45981.141114351849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45981.141114351849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45981.141114351849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45981.141114351849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45981.141114351849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45981.141114351849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45981.141114351849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45981.141114351849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45981.141114351849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45981.141114351849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45981.141114351849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45981.141114351849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45981.141114351849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45981.141114351849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45981.141114351849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45981.141114351849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45981.141114351849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45981.141114351849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45981.141114351849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45981.141114351849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45981.141114351849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45981.141114351849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45981.141114351849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45981.141114351849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45981.141114351849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45981.141114351849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45981.141114351849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45981.141114351849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45981.141114351849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45981.141114351849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45981.141114351849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45981.141114351849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45981.141114351849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45981.141114351849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45981.141114351849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45981.141114351849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45981.141114351849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45981.141114351849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45981.141114351849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45981.141114351849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45981.141114351849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45981.141114351849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45981.141114351849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45981.141114351849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45981.141114351849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45981.141114351849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45981.141114351849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45981.141114351849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45981.141114351849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45981.141114351849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45981.141114351849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45981.141114351849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45981.141114351849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45981.141114351849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45981.141114351849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45981.141114351849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45981.141114351849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45981.141114351849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45981.141114351849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45981.141114351849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45981.141114351849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45981.141114351849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45981.141114351849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45981.141114351849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45981.141114351849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45981.141114351849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45981.141114351849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45981.141114351849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45981.141114351849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45981.141114351849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45981.141114351849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45981.141114351849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45981.141114351849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45981.141114351849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45981.141114351849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45981.141114351849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45981.141114351849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45981.141114351849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45981.141114351849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45981.141114351849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45981.141114351849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45981.141114351849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45981.141114351849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45981.141114351849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45981.141114351849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45981.141114351849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45981.141114351849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45981.141114351849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45981.141114351849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45981.141114351849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45981.141114351849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45981.141114351849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45981.141114351849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45981.141114351849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45981.141114351849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45981.141114351849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45981.141114351849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45981.141114351849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45981.141114351849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45981.141114351849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45981.141114351849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45981.141114351849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45981.141114351849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45981.141114351849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45981.141114351849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45981.141114351849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45981.141114351849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45981.141114351849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45981.141114351849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45981.141114351849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45981.141114351849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45981.141114351849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45981.141114351849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45981.141114351849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45981.141114351849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45981.141114351849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45981.141114351849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45981.141114351849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45981.141114351849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45981.141114351849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45981.141114351849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45981.141114351849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45981.141114351849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45981.141114351849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45981.141114351849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45981.141114351849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45981.141114351849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45981.141114351849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45981.141114351849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45981.141114351849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45981.141114351849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45981.141114351849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45981.141114351849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45981.141114351849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45981.141114351849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45981.141114351849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45981.141114351849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45981.141114351849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45981.141114351849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45981.141114351849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45981.141114351849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45981.141114351849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45981.141114351849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45981.141114351849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45981.141114351849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45981.141114351849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45981.141114351849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45981.141114351849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45981.141114351849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45981.141114351849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45981.141114351849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45981.141114351849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45981.141114351849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45981.141114351849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45981.141114351849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45981.141114351849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45981.141114351849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45981.141114351849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45981.141114351849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45981.141114351849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45981.141114351849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45981.141114351849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45981.141114351849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45981.141114351849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45981.141114351849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45981.141114351849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45981.141114351849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45981.141114351849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45981.141114351849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45981.141114351849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45981.141114351849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45981.141114351849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45981.141114351849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45981.141114351849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45981.141114351849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45981.141114351849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45981.141114351849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45981.141114351849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45981.141114351849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45981.141114351849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45981.141114351849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45981.141114351849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45981.141114351849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45981.141114351849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45981.141114351849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45981.141114351849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45981.141114351849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45981.141114351849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45981.141114351849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45981.141114351849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45981.141114351849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45981.141114351849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45981.141114351849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45981.141114351849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45981.141114351849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45981.141114351849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45981.141114351849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45981.141114351849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45981.141114351849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45981.141114351849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45981.141114351849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45981.141114351849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45981.141114351849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45981.141114351849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45981.141114351849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45981.141114351849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45981.141114351849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45981.141114351849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45981.141114351849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45981.141114351849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45981.141114351849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45981.141114351849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45981.141114351849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45981.141114351849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45981.141114351849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45981.141114351849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45981.141114351849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45981.141114351849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45981.141114351849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45981.141114351849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45981.141114351849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45981.141114351849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45981.141114351849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45981.141114351849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45981.141114351849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45981.141114351849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45981.141114351849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45981.141114351849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45981.141114351849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45981.141114351849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45981.141114351849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45981.141114351849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45981.141114351849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45981.141114351849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45981.141114351849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45981.141114351849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45981.141114351849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45981.141114351849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45981.141114351849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45981.141114351849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45981.141114351849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45981.141114351849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45981.141114351849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45981.141114351849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45981.141114351849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45981.141114351849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45981.141114351849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45981.141114351849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45981.141114351849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45981.141114351849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45981.141114351849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45981.141114351849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45981.141114351849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45981.141114351849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45981.141114351849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45981.141114351849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45981.141114351849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45981.141114351849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45981.141114351849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45981.141114351849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45981.141114351849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45981.141114351849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45981.141114351849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45981.141114351849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45981.141114351849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45981.141114351849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45981.141114351849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45981.141114351849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45981.141114351849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45981.141114351849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45981.141114351849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45981.141114351849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45981.141114351849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45981.141114351849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45981.141114351849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45981.141114351849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45981.141114351849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45981.141114351849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45981.141114351849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45981.141114351849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45981.141114351849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45981.141114351849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45981.141114351849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45981.141114351849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45981.141114351849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45981.141114351849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45981.141114351849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45981.141114351849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45981.141114351849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45981.141114351849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45981.141114351849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45981.141114351849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45981.141114351849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45981.141114351849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45981.141114351849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45981.141114351849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45981.141114351849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45981.141114351849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45981.141114351849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45981.141114351849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45981.141114351849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45981.141114351849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45981.141114351849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45981.141114351849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45981.141114351849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45981.141114351849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45981.141114351849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45981.141114351849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45981.141114351849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45981.141114351849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45981.141114351849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45981.141114351849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45981.141114351849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45981.141114351849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45981.141114351849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45981.141114351849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45981.141114351849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45981.141114351849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45981.141114351849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45981.141114351849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45981.141114351849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45981.141114351849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45981.141114351849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45981.141114351849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45981.141114351849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45981.141114351849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45981.141114351849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45981.141114351849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45981.141114351849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45981.141114351849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45981.141114351849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45981.141114351849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45981.141114351849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45981.141114351849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45981.141114351849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45981.141114351849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45981.141114351849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45981.141114351849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45981.141114351849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45981.141114351849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45981.141114351849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45981.141114351849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45981.141114351849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45981.141114351849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45981.141114351849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45981.141114351849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45981.141114351849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45981.141114351849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45981.141114351849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45981.141114351849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45981.141114351849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45981.141114351849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45981.141114351849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45981.141114351849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45981.141114351849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45981.141114351849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45981.141114351849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45981.141114351849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45981.141114351849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45981.141114351849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45981.141114351849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45981.141114351849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45981.141114351849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45981.141114351849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45981.141114351849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45981.141114351849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45981.141114351849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45981.141114351849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45981.141114351849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45981.141114351849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45981.141114351849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45981.141114351849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45981.141114351849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45981.141114351849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45981.141114351849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45981.141114351849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45981.141114351849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45981.141114351849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45981.141114351849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45981.141114351849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45981.141114351849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45981.141114351849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45981.141114351849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45981.141114351849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45981.141114351849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45981.141114351849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45981.141114351849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45981.141114351849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45981.141114351849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45981.141114351849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45981.141114351849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45981.141114351849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45981.141114351849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45981.141114351849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45981.141114351849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45981.141114351849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45981.141114351849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45981.141114351849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45981.141114351849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45981.141114351849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45981.141114351849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45981.141114351849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45981.141114351849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45981.141114351849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45981.141114351849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45981.141114351849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45981.141114351849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45981.141114351849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45981.141114351849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45981.141114351849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45981.141114351849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45981.141114351849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45981.141114351849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45981.141114351849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45981.141114351849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45981.141114351849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45981.141114351849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45981.141114351849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45981.141114351849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45981.141114351849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45981.141114351849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45981.141114351849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45981.141114351849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45981.141114351849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45981.141114351849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45981.141114351849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45981.141114351849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45981.141114351849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45981.141114351849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45981.141114351849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45981.141114351849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45981.141114351849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45981.141114351849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45981.141114351849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45981.141114351849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45981.141114351849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45981.141114351849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45981.141114351849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45981.141114351849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45981.141114351849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45981.141114351849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45981.141114351849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45981.141114351849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45981.141114351849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45981.141114351849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45981.141114351849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45981.141114351849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45981.141114351849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45981.141114351849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45981.141114351849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45981.141114351849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45981.141114351849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45981.141114351849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45981.141114351849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45981.141114351849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45981.141114351849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45981.141114351849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45981.141114351849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45981.141114351849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45981.141114351849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45981.141114351849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45981.141114351849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45981.141114351849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45981.141114351849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45981.141114351849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45981.141114351849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45981.141114351849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45981.141114351849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45981.141114351849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45981.141114351849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45981.141114351849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45981.141114351849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45981.141114351849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45981.141114351849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45981.141114351849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45981.141114351849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45981.141114351849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45981.141114351849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45981.141114351849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45981.141114351849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45981.141114351849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45981.141114351849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45981.141114351849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45981.141114351849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45981.141114351849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45981.141114351849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45981.141114351849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45981.141114351849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45981.141114351849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45981.141114351849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45981.141114351849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45981.141114351849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45981.141114351849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45981.141114351849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45981.141114351849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45981.141114351849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45981.141114351849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45981.141114351849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45981.141114351849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45981.141114351849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45981.141114351849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45981.141114351849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45981.141114351849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45981.141114351849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45981.141114351849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45981.141114351849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45981.141114351849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45981.141114351849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45981.141114351849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45981.141114351849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45981.141114351849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45981.141114351849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45981.141114351849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45981.141114351849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45981.141114351849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45981.141114351849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45981.141114351849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45981.141114351849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45981.141114351849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45981.141114351849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45981.141114351849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45981.141114351849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45981.141114351849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45981.141114351849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45981.141114351849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45981.141114351849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45981.141114351849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45981.141114351849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45981.141114351849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45981.141114351849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45981.141114351849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45981.141114351849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45981.141114351849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45981.141114351849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45981.141114351849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45981.141114351849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45981.141114351849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45981.141114351849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45981.141114351849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45981.141114351849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45981.141114351849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45981.141114351849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45981.141114351849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45981.141114351849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45981.141114351849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45981.141114351849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45981.141114351849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45981.141114351849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45981.141114351849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45981.141114351849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45981.141114351849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45981.141114351849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45981.141114351849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45981.141114351849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45981.141114351849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45981.141114351849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45981.141114351849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45981.141114351849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45981.141114351849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45981.141114351849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45981.141114351849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45981.141114351849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45981.141114351849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45981.141114351849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45981.141114351849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45981.141114351849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45981.141114351849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45981.141114351849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45981.141114351849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45981.141114351849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45981.141114351849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45981.141114351849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45981.141114351849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45981.141114351849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45981.141114351849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45981.141114351849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45981.141114351849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45981.141114351849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45981.141114351849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45981.141114351849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45981.141114351849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45981.141114351849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45981.141114351849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45981.141114351849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45981.141114351849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45981.141114351849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45981.141114351849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45981.141114351849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45981.141114351849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45981.141114351849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45981.141114351849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45981.141114351849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45981.141114351849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45981.141114351849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45981.141114351849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45981.141114351849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45981.141114351849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45981.141114351849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45981.141114351849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45981.141114351849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45981.141114351849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45981.141114351849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45981.141114351849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45981.141114351849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45981.141114351849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45981.141114351849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45981.141114351849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45981.141114351849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45981.141114351849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45981.141114351849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45981.141114351849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45981.141114351849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45981.141114351849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45981.141114351849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45981.141114351849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45981.141114351849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45981.141114351849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45981.141114351849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45981.141114351849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45981.141114351849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45981.141114351849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45981.141114351849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45981.141114351849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45981.141114351849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45981.141114351849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45981.141114351849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277.66039675925276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37163</v>
      </c>
      <c r="E3" s="94" t="s">
        <v>39021</v>
      </c>
      <c r="F3" s="95">
        <v>45980.842175925929</v>
      </c>
      <c r="G3" s="96">
        <f t="shared" ref="G3:G48" ca="1" si="0">IFERROR(NOW()-F3,"")</f>
        <v>0.29893842591991415</v>
      </c>
      <c r="H3" s="95">
        <v>45980.810960648145</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45981.141114351849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45981.141114351849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45981.141114351849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45981.141114351849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45981.141114351849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45981.141114351849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45981.141114351849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45981.141114351849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45981.141114351849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45981.141114351849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45981.141114351849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45981.141114351849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45981.141114351849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45981.141114351849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45981.141114351849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45981.141114351849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45981.141114351849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45981.141114351849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45981.141114351849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45981.141114351849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45981.141114351849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45981.141114351849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45981.141114351849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45981.141114351849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45981.141114351849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45981.141114351849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45981.141114351849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45981.141114351849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45981.141114351849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45981.141114351849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45981.141114351849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45981.141114351849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45981.141114351849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45981.141114351849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45981.141114351849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45981.141114351849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45981.141114351849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45981.141114351849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45981.141114351849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45981.141114351849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45981.141114351849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45981.141114351849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45981.141114351849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45981.141114351849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45981.141114351849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45981.141114351849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45981.141114351849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45981.141114351849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45981.141114351849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45981.141114351849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45981.141114351849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45981.141114351849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45981.141114351849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45981.141114351849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45981.141114351849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45981.141114351849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45981.141114351849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45981.141114351849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45981.141114351849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45981.141114351849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45981.141114351849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45981.141114351849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45981.141114351849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45981.141114351849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45981.141114351849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45981.141114351849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45981.141114351849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45981.141114351849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45981.141114351849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45981.141114351849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45981.141114351849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45981.141114351849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45981.141114351849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45981.141114351849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45981.141114351849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45981.141114351849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45981.141114351849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45981.141114351849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45981.141114351849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45981.141114351849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45981.141114351849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45981.141114351849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45981.141114351849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45981.141114351849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45981.141114351849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45981.141114351849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45981.141114351849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45981.141114351849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45981.141114351849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45981.141114351849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45981.141114351849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45981.141114351849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45981.141114351849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45981.141114351849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45981.141114351849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45981.141114351849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45981.141114351849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45981.141114351849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45981.141114351849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45981.141114351849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45981.141114351849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45981.141114351849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45981.141114351849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45981.141114351849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45981.141114351849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45981.141114351849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45981.141114351849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45981.141114351849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45981.141114351849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45981.141114351849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45981.141114351849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45981.141114351849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45981.141114351849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45981.141114351849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45981.141114351849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45981.141114351849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45981.141114351849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45981.141114351849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45981.141114351849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45981.141114351849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45981.141114351849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45981.141114351849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45981.141114351849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45981.141114351849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45981.141114351849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45981.141114351849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45981.141114351849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45981.141114351849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45981.141114351849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45981.141114351849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45981.141114351849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45981.141114351849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45981.141114351849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45981.141114351849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45981.141114351849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45981.141114351849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45981.141114351849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45981.141114351849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45981.141114351849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45981.141114351849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45981.141114351849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45981.141114351849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45981.141114351849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45981.141114351849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45981.141114351849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45981.141114351849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45981.141114351849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45981.141114351849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45981.141114351849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45981.141114351849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45981.141114351849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45981.141114351849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45981.141114351849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45981.141114351849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45981.141114351849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45981.141114351849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45981.141114351849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45981.141114351849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45981.141114351849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45981.141114351849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45981.141114351849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45981.141114351849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45981.141114351849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45981.141114351849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45981.141114351849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45981.141114351849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45981.141114351849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45981.141114351849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45981.141114351849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45981.141114351849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45981.141114351849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45981.141114351849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45981.141114351849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45981.141114351849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45981.141114351849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45981.141114351849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45981.141114351849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45981.141114351849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45981.141114351849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45981.141114351849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45981.141114351849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45981.141114351849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45981.141114351849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45981.141114351849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45981.141114351849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45981.141114351849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45981.141114351849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45981.141114351849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45981.141114351849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45981.141114351849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45981.141114351849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45981.141114351849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45981.141114351849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45981.141114351849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45981.141114351849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45981.141114351849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45981.141114351849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45981.141114351849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45981.141114351849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45981.141114351849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45981.141114351849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45981.141114351849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45981.141114351849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45981.141114351849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45981.141114351849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45981.141114351849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45981.141114351849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45981.141114351849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45981.141114351849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45981.141114351849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45981.141114351849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45981.141114351849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45981.141114351849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45981.141114351849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45981.141114351849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45981.141114351849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45981.141114351849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45981.141114351849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45981.141114351849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45981.141114351849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45981.141114351849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45981.141114351849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45981.141114351849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45981.141114351849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45981.141114351849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45981.141114351849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45981.141114351849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45981.141114351849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45981.141114351849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45981.141114351849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45981.141114351849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45981.141114351849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45981.141114351849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45981.141114351849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45981.141114351849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45981.141114351849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45981.141114351849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45981.141114351849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45981.141114351849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45981.141114351849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45981.141114351849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45981.141114351849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45981.141114351849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45981.141114351849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45981.141114351849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45981.141114351849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45981.141114351849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45981.141114351849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45981.141114351849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45981.141114351849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45981.141114351849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45981.141114351849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45981.141114351849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45981.141114351849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45981.141114351849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45981.141114351849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45981.141114351849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45981.141114351849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45981.141114351849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45981.141114351849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45981.141114351849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45981.141114351849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45981.141114351849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45981.141114351849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45981.141114351849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45981.141114351849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45981.141114351849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45981.141114351849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45981.141114351849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45981.141114351849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45981.141114351849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45981.141114351849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45981.141114351849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45981.141114351849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45981.141114351849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45981.141114351849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45981.141114351849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45981.141114351849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45981.141114351849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45981.141114351849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45981.141114351849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45981.141114351849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45981.141114351849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45981.141114351849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45981.141114351849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45981.141114351849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45981.141114351849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45981.141114351849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45981.141114351849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45981.141114351849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45981.141114351849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45981.141114351849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45981.141114351849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45981.141114351849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45981.141114351849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45981.141114351849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45981.141114351849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45981.141114351849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45981.141114351849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45981.141114351849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45981.141114351849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45981.141114351849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45981.141114351849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45981.141114351849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45981.141114351849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45981.141114351849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45981.141114351849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45981.141114351849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45981.141114351849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45981.141114351849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45981.141114351849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45981.141114351849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45981.141114351849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45981.141114351849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45981.141114351849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45981.141114351849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45981.141114351849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45981.141114351849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45981.141114351849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45981.141114351849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45981.141114351849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45981.141114351849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45981.141114351849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45981.141114351849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45981.141114351849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45981.141114351849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45981.141114351849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45981.141114351849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45981.141114351849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45981.141114351849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45981.141114351849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45981.141114351849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45981.141114351849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45981.141114351849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45981.141114351849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45981.141114351849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45981.141114351849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45981.141114351849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45981.141114351849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45981.141114351849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45981.141114351849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45981.141114351849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45981.141114351849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45981.141114351849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45981.141114351849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45981.141114351849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45981.141114351849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45981.141114351849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45981.141114351849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45981.141114351849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45981.141114351849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45981.141114351849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45981.141114351849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45981.141114351849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45981.141114351849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45981.141114351849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45981.141114351849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45981.141114351849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45981.141114351849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45981.141114351849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45981.141114351849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45981.141114351849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45981.141114351849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45981.141114351849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45981.141114351849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45981.141114351849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45981.141114351849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45981.141114351849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45981.141114351849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45981.141114351849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45981.141114351849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45981.141114351849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45981.141114351849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45981.141114351849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45981.141114351849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45981.141114351849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45981.141114351849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45981.141114351849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45981.141114351849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45981.141114351849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45981.141114351849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45981.141114351849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45981.141114351849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45981.141114351849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45981.141114351849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45981.141114351849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45981.141114351849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45981.141114351849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45981.141114351849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45981.141114351849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45981.141114351849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45981.141114351849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45981.141114351849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45981.141114351849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45981.141114351849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45981.141114351849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45981.141114351849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45981.141114351849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45981.141114351849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45981.141114351849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45981.141114351849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45981.141114351849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45981.141114351849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45981.141114351849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45981.141114351849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45981.141114351849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45981.141114351849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45981.141114351849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45981.141114351849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45981.141114351849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45981.141114351849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45981.141114351849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45981.141114351849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45981.141114351849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45981.141114351849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45981.141114351849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45981.141114351849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45981.141114351849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45981.141114351849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45981.141114351849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45981.141114351849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45981.141114351849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45981.141114351849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45981.141114351849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45981.141114351849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45981.141114351849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45981.141114351849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45981.141114351849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45981.141114351849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45981.141114351849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45981.141114351849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45981.141114351849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45981.141114351849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45981.141114351849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45981.141114351849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45981.141114351849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45981.141114351849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45981.141114351849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45981.141114351849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45981.141114351849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45981.141114351849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45981.141114351849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45981.141114351849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45981.141114351849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45981.141114351849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45981.141114351849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45981.141114351849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45981.141114351849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45981.141114351849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45981.141114351849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45981.141114351849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45981.141114351849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45981.141114351849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45981.141114351849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45981.141114351849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45981.141114351849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45981.141114351849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45981.141114351849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45981.141114351849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45981.141114351849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45981.141114351849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45981.141114351849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45981.141114351849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45981.141114351849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45981.141114351849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45981.141114351849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45981.141114351849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45981.141114351849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45981.141114351849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45981.141114351849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45981.141114351849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45981.141114351849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45981.141114351849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45981.141114351849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45981.141114351849</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89.309054166660644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54.952237037032319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32.480003240736551</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3.6263111111111357</v>
      </c>
      <c r="H5" s="128">
        <v>45977.468807870369</v>
      </c>
      <c r="I5" s="109" t="str">
        <f>IFERROR(VLOOKUP(D5,DB!A:F,6,0),"")</f>
        <v>SCECO</v>
      </c>
      <c r="J5" s="109" t="str">
        <f>IFERROR(VLOOKUP(D5,DB!A:G,7,0),"")</f>
        <v>Weak</v>
      </c>
      <c r="K5" s="109" t="s">
        <v>39124</v>
      </c>
      <c r="L5" s="109" t="str">
        <f>IFERROR(VLOOKUP(D5,DB!A:I,9,0),"")</f>
        <v>Latis</v>
      </c>
    </row>
    <row r="6" spans="1:13" ht="45.75">
      <c r="A6" s="109" t="s">
        <v>39125</v>
      </c>
      <c r="B6" s="109" t="str">
        <f>IFERROR(VLOOKUP(D6,DB!A:K,11,0),"")</f>
        <v>R5</v>
      </c>
      <c r="C6" s="109">
        <v>2</v>
      </c>
      <c r="D6" s="109" t="s">
        <v>33320</v>
      </c>
      <c r="E6" s="109" t="s">
        <v>39024</v>
      </c>
      <c r="F6" s="128">
        <v>45981.016076388885</v>
      </c>
      <c r="G6" s="111">
        <f ca="1">IFERROR(NOW()-F6,"")</f>
        <v>0.12503796296368819</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45981.141114351849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45981.141114351849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45981.141114351849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45981.141114351849</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45981.141114351849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45981.141114351849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45981.141114351849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45981.141114351849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45981.141114351849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45981.141114351849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45981.141114351849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45981.141114351849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45981.141114351849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45981.141114351849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45981.141114351849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45981.141114351849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45981.141114351849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45981.141114351849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45981.141114351849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45981.141114351849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45981.141114351849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45981.141114351849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45981.141114351849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45981.141114351849</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45981.141114351849</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45981.141114351849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45981.141114351849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45981.141114351849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45981.141114351849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45981.141114351849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45981.141114351849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45981.141114351849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45981.141114351849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45981.141114351849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45981.141114351849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45981.141114351849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45981.141114351849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45981.141114351849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45981.141114351849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45981.141114351849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45981.141114351849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45981.141114351849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45981.141114351849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45981.141114351849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45981.141114351849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45981.141114351849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45981.141114351849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45981.141114351849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45981.141114351849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45981.141114351849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45981.141114351849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45981.141114351849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45981.141114351849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45981.141114351849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45981.141114351849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45981.141114351849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45981.141114351849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45981.141114351849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45981.141114351849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45981.141114351849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45981.141114351849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45981.141114351849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45981.141114351849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45981.141114351849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45981.141114351849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45981.141114351849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45981.141114351849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45981.141114351849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45981.141114351849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45981.141114351849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45981.141114351849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45981.141114351849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45981.141114351849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45981.141114351849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45981.141114351849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45981.141114351849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45981.141114351849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45981.141114351849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45981.141114351849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45981.141114351849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45981.141114351849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45981.141114351849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45981.141114351849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45981.141114351849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45981.141114351849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45981.141114351849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45981.141114351849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45981.141114351849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45981.141114351849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45981.141114351849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45981.141114351849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45981.141114351849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45981.141114351849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45981.141114351849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45981.141114351849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45981.141114351849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45981.141114351849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45981.141114351849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45981.141114351849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45981.141114351849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45981.141114351849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45981.141114351849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45981.141114351849</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45981.141114351849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45981.141114351849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45981.141114351849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45981.141114351849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45981.141114351849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45981.141114351849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45981.141114351849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45981.141114351849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45981.141114351849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45981.141114351849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45981.141114351849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45981.141114351849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45981.141114351849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45981.141114351849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45981.141114351849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45981.141114351849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45981.141114351849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45981.141114351849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45981.141114351849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45981.141114351849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45981.141114351849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45981.141114351849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45981.141114351849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45981.141114351849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45981.141114351849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45981.141114351849</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45981.141114351849</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45981.141114351849</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45981.141114351849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45981.141114351849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45981.141114351849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45981.141114351849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45981.141114351849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45981.141114351849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45981.141114351849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45981.141114351849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45981.141114351849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45981.141114351849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45981.141114351849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45981.141114351849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45981.141114351849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45981.141114351849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45981.141114351849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45981.141114351849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45981.141114351849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45981.141114351849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45981.141114351849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45981.141114351849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45981.141114351849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45981.141114351849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45981.141114351849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45981.141114351849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45981.141114351849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45981.141114351849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45981.141114351849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45981.141114351849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45981.141114351849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45981.141114351849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45981.141114351849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45981.141114351849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45981.141114351849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45981.141114351849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45981.141114351849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45981.141114351849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45981.141114351849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45981.141114351849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45981.141114351849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45981.141114351849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45981.141114351849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45981.141114351849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45981.141114351849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45981.141114351849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45981.141114351849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45981.141114351849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45981.141114351849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45981.141114351849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45981.141114351849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45981.141114351849</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